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lrakusic\Desktop\gradsko vijeće 2021\gradsko vijeće  2021.-\5. sjednica\proračun\komunala -proračun\"/>
    </mc:Choice>
  </mc:AlternateContent>
  <xr:revisionPtr revIDLastSave="0" documentId="8_{595F123B-800B-4CDA-A56A-F110F0E84AAB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List1" sheetId="1" r:id="rId1"/>
    <sheet name="List2" sheetId="2" r:id="rId2"/>
    <sheet name="List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1" i="1" l="1"/>
  <c r="F171" i="1"/>
  <c r="E171" i="1"/>
  <c r="G147" i="1" l="1"/>
  <c r="F147" i="1"/>
  <c r="E147" i="1"/>
  <c r="E144" i="1"/>
  <c r="F154" i="1" l="1"/>
  <c r="G154" i="1"/>
  <c r="E121" i="1"/>
  <c r="F115" i="1"/>
  <c r="G115" i="1"/>
  <c r="E115" i="1"/>
  <c r="F50" i="1"/>
  <c r="G50" i="1"/>
  <c r="E50" i="1"/>
  <c r="G121" i="1" l="1"/>
  <c r="F121" i="1"/>
  <c r="F52" i="1"/>
  <c r="F144" i="1" s="1"/>
  <c r="G52" i="1"/>
  <c r="E155" i="1" l="1"/>
  <c r="G153" i="1"/>
  <c r="F153" i="1"/>
  <c r="E153" i="1"/>
  <c r="E152" i="1"/>
  <c r="F142" i="1"/>
  <c r="F159" i="1" s="1"/>
  <c r="G142" i="1"/>
  <c r="G159" i="1" s="1"/>
  <c r="E142" i="1"/>
  <c r="E159" i="1" s="1"/>
  <c r="F127" i="1"/>
  <c r="F157" i="1" s="1"/>
  <c r="G127" i="1"/>
  <c r="G157" i="1" s="1"/>
  <c r="E127" i="1"/>
  <c r="E157" i="1" s="1"/>
  <c r="F156" i="1"/>
  <c r="G156" i="1"/>
  <c r="E156" i="1"/>
  <c r="F155" i="1"/>
  <c r="G155" i="1"/>
  <c r="E154" i="1"/>
  <c r="E163" i="1"/>
  <c r="E137" i="1"/>
  <c r="E130" i="1"/>
  <c r="E134" i="1"/>
  <c r="E158" i="1" s="1"/>
  <c r="F134" i="1"/>
  <c r="F158" i="1" s="1"/>
  <c r="G134" i="1"/>
  <c r="G158" i="1" s="1"/>
  <c r="E124" i="1"/>
  <c r="E118" i="1"/>
  <c r="E58" i="1"/>
  <c r="F163" i="1"/>
  <c r="E161" i="1" l="1"/>
  <c r="F161" i="1"/>
  <c r="G161" i="1"/>
  <c r="F152" i="1"/>
  <c r="F130" i="1"/>
  <c r="F137" i="1"/>
  <c r="F58" i="1"/>
  <c r="F118" i="1"/>
  <c r="F124" i="1"/>
</calcChain>
</file>

<file path=xl/sharedStrings.xml><?xml version="1.0" encoding="utf-8"?>
<sst xmlns="http://schemas.openxmlformats.org/spreadsheetml/2006/main" count="166" uniqueCount="98">
  <si>
    <t>I. JAVNE POVRŠINE</t>
  </si>
  <si>
    <t>Plan 2022.</t>
  </si>
  <si>
    <t>Plan 2023.</t>
  </si>
  <si>
    <t>1. Šetalište dr. F. Tuđmana</t>
  </si>
  <si>
    <t xml:space="preserve">     Izvor financiranja: komunalni doprinos</t>
  </si>
  <si>
    <t>2. Trg ispred crkve Kraljice mira na Zelenci</t>
  </si>
  <si>
    <t xml:space="preserve">      Izvor financiranja: komunalni doprinos</t>
  </si>
  <si>
    <t>3. Dječja igrališta, bočališta</t>
  </si>
  <si>
    <t>4. Izgradnja i rekonstrukcija Gradske plaže</t>
  </si>
  <si>
    <t xml:space="preserve">    Izvor financiranja: koncesije i koncesijska odobrenja</t>
  </si>
  <si>
    <t>5. Izgradnja parkova i javnih zelenila</t>
  </si>
  <si>
    <t xml:space="preserve">  Izvor financiranja: komunalni doprinos</t>
  </si>
  <si>
    <t>6. Izgradnja i rekonstrukcija ostalih javnih površina Grada</t>
  </si>
  <si>
    <t>7. Izgradnja i rekonstrukcija Trga Hrpina</t>
  </si>
  <si>
    <t xml:space="preserve">  Izvor financiranja: prihodi od prodaje nefinancijske imovine</t>
  </si>
  <si>
    <t>8. Izgradnja dječjeg igrališta Veliko Brdo</t>
  </si>
  <si>
    <t xml:space="preserve">    Izvor financiranja: komunalni doprinos</t>
  </si>
  <si>
    <t>9. Izgradnja javnih parkirališta</t>
  </si>
  <si>
    <t>10. Izgradnja šetnice od hotela Romana do potoka u Krvavici</t>
  </si>
  <si>
    <t xml:space="preserve">    Izvor financiranja: komunalna naknada</t>
  </si>
  <si>
    <t>12. Izgradnja sanitarnog čvora i recepcije u Kotišini</t>
  </si>
  <si>
    <t>15. Ulica Ilije Despota</t>
  </si>
  <si>
    <t>16. Rekonstrukcija pješačkih ulica u staroj jezgri</t>
  </si>
  <si>
    <t>UKUPNO</t>
  </si>
  <si>
    <t>II. OTKUP ZEMLJIŠTA ZA NERAZVRSTANE CESTE</t>
  </si>
  <si>
    <t>1. Zemljište za nerazvrstane ceste</t>
  </si>
  <si>
    <t>III.   NERAZVRSTANE CESTE</t>
  </si>
  <si>
    <t xml:space="preserve">     Izvor financiranja: naknade za zadržavanje nezakonito izgrađene zgrade u prostoru </t>
  </si>
  <si>
    <t>2. Izgradnja i rekons. Ulice Put Moče</t>
  </si>
  <si>
    <t>3. Izgradnja i rekonstrukcija ulice Put Dugiša</t>
  </si>
  <si>
    <t>4. Izgradnja i rekonstrukcja ulica u Velikom Brdu</t>
  </si>
  <si>
    <t>5. Izgradnja i rekonstrukcija ulica na predjelu Dugiš</t>
  </si>
  <si>
    <t>6. Izgradnja i rekons. ostalih nerazvrst. cesta grada Makarske</t>
  </si>
  <si>
    <t>7. Izgradnja prometnica u obuhvatu UPU Zelenka 2</t>
  </si>
  <si>
    <t>8. Izgradnja prometnica u obuhvatu UPU Bilaje 1</t>
  </si>
  <si>
    <t>9. Izgradnja nastavka ulice P. Alačevića</t>
  </si>
  <si>
    <t>11. Izgradnja prometnica iz obuhvata UPU Batinići</t>
  </si>
  <si>
    <t>12. Izgradnja nastavka ulice od zgrada POS-a do Lulićeve</t>
  </si>
  <si>
    <t xml:space="preserve">13. Izgradnja i rekonstrukcija nadvožnjaka na D-8 (Put Makra) </t>
  </si>
  <si>
    <t xml:space="preserve"> Izvor financiranja: komunalni doprinos</t>
  </si>
  <si>
    <t>16. Spojna cesta Makar-D8</t>
  </si>
  <si>
    <t xml:space="preserve">17. Izgradnja nastavka ul. K.Meštrovića s izlazom na D8 </t>
  </si>
  <si>
    <t>18. Rekonstrukcija pothodnika "Sljeme" na D8</t>
  </si>
  <si>
    <t>19. Izgradnja križanja Zrinsko-frankopanske ulice sa D8</t>
  </si>
  <si>
    <t>20. Izgradnja nastavka Z.-frankopanske ulice do ul. S. Ivičevića</t>
  </si>
  <si>
    <t>21. Spoj Kotiške ulice na D8 s pothodnikom Bilaje</t>
  </si>
  <si>
    <t>23. Rekonstrukcija Kotiške ulice</t>
  </si>
  <si>
    <t xml:space="preserve">   Izvor financiranja: komunalni doprinos</t>
  </si>
  <si>
    <t>24. Izgradnja i rekonstrukcija ulice Put Volicije</t>
  </si>
  <si>
    <t xml:space="preserve">  Izvor financiranja: naknade za zadržavanje nezakonito izgrađene zgrade u prostoru </t>
  </si>
  <si>
    <t>25. Križanje kod POS-a - semaforizacija</t>
  </si>
  <si>
    <t>Izvor financiranja: komunalni doprinos</t>
  </si>
  <si>
    <t>IV. GROBLJA</t>
  </si>
  <si>
    <t>V. JAVNA RASVJETA</t>
  </si>
  <si>
    <t>1. Temeljenje, kabliranje i postavljanje novih rasvjetnih tijela</t>
  </si>
  <si>
    <t>VI. OPSKRBA PITKOM VODOM</t>
  </si>
  <si>
    <t>1.Izgradnja vodoopskrbnog sustava na području Grada Makarske</t>
  </si>
  <si>
    <t xml:space="preserve">    Izvor financiranja: prihodi od naknada za vodoopskrbu i odvodnju </t>
  </si>
  <si>
    <t>VII. ODVODNJA I PROČIŠĆAVANJE OTPADNIH VODA</t>
  </si>
  <si>
    <t>1. Izgradnja kanalizacijskog sustava na području Grada</t>
  </si>
  <si>
    <t xml:space="preserve">     Izvor financiranja: prihodi od naknada za vodoopskrbu i odvodnju</t>
  </si>
  <si>
    <t>2. Izgradnja oborinskog sustava na području Grada</t>
  </si>
  <si>
    <t xml:space="preserve">   Izvor financiranja: komunlani doprinos</t>
  </si>
  <si>
    <t>REKAPITULACIJA</t>
  </si>
  <si>
    <t>III. NERAZVRSTANE CESTE</t>
  </si>
  <si>
    <t>IZVORI FINANCIRANJA</t>
  </si>
  <si>
    <t>Prihodi od komunalnog doprinos</t>
  </si>
  <si>
    <t>Prihodi od naknada za vodoopskrbu i odvodnju</t>
  </si>
  <si>
    <t>Prihodi od koncesija i koncesijskih odobrenja</t>
  </si>
  <si>
    <t>Prihodi od naknade za nezakonito izgrađene zgrade</t>
  </si>
  <si>
    <t>Prihodi od prodaje nefinancijske imovine</t>
  </si>
  <si>
    <t>Prihodi od komunalne naknade</t>
  </si>
  <si>
    <t>ZAVRŠNE ODREDBE</t>
  </si>
  <si>
    <t>1. Nastavak izgradnje Starog Velikbrdskog puta</t>
  </si>
  <si>
    <t>11. Izgradnja pješ.staze od križ.Zadarske ul. sa ŽC 6196 do VELPRO-a</t>
  </si>
  <si>
    <t>26. Rekonstrukcija ulice Ruđera Boškovića</t>
  </si>
  <si>
    <t>Plan 2024.</t>
  </si>
  <si>
    <t>14. Izgradnja i rekonstrukcija dijela rive - predio Plišćevac</t>
  </si>
  <si>
    <t>Ovaj Program objavit će se u Glasniku Grada Makarske, a stupa na snagu 01. siječnja 2022. godine.</t>
  </si>
  <si>
    <t>Na temelju članka 67. Zakona o komunalnom gospodarstvu (Narodne novine br. 68/18,110/18 i 32/20) i članka 40. Statuta Grada Makarske</t>
  </si>
  <si>
    <t>PREDSJEDNICA GRADSKOG VIJEĆA</t>
  </si>
  <si>
    <t xml:space="preserve">18. Izgradnja vježbališta za odrasle </t>
  </si>
  <si>
    <t>17. Izgradnja parka za pse</t>
  </si>
  <si>
    <t xml:space="preserve">PROGRAM GRAĐENJA KOMUNALNE INFRASTRUKTURE ZA 2022. </t>
  </si>
  <si>
    <r>
      <t xml:space="preserve">   </t>
    </r>
    <r>
      <rPr>
        <sz val="8"/>
        <rFont val="Arial"/>
        <family val="2"/>
        <charset val="238"/>
      </rPr>
      <t>Izvor financiranja: pomoći EU</t>
    </r>
  </si>
  <si>
    <t>13. Put endema - ePATH</t>
  </si>
  <si>
    <t>19. Uređenje platoa pokraj Svjetionika - Ruža vjetova</t>
  </si>
  <si>
    <t>1. Projektiranje, izgradnja i uređenje groblja Sv. Andrija</t>
  </si>
  <si>
    <t>27. Izgradnja i rekonstrukcija ulice Put Požara</t>
  </si>
  <si>
    <t>28 . Rekonstrukcija sjevernog dijela ulice Slikara Gojaka</t>
  </si>
  <si>
    <t>30. Rekonstrukcija nastavka ulice Velika Vrata</t>
  </si>
  <si>
    <t>29. Izgradja nastavka ulice Kralja P.Krešimira IV</t>
  </si>
  <si>
    <t>31. Izgradnja prometnica u obuhvatu UPU Zapad 2</t>
  </si>
  <si>
    <t>VIII. PARTICIPATIVNO BUĐETIRANJE</t>
  </si>
  <si>
    <t>1. Participativno buđetiranje - izgradnja</t>
  </si>
  <si>
    <t>Pomoći EU</t>
  </si>
  <si>
    <t>(Glasnik Grada Makarske br. 3/21) Gradsko vijeće Grada Makarske, na 5. sjednici održanoj 13. prosinca 2021. god. donijelo je</t>
  </si>
  <si>
    <t>Gordana Muhtić, dipl.iur., v.r.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</si>
</sst>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n"/>
  </numFmts>
  <fonts count="10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5"/>
      </patternFill>
    </fill>
  </fills>
  <borders count="41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1">
    <xf numFmtId="0" fontId="0" fillId="0" borderId="0"/>
  </cellStyleXfs>
  <cellXfs count="184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/>
    </xf>
    <xf numFmtId="0" fontId="6" fillId="2" borderId="38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left"/>
    </xf>
    <xf numFmtId="164" fontId="7" fillId="2" borderId="13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2" borderId="16" xfId="0" applyFont="1" applyFill="1" applyBorder="1" applyAlignment="1">
      <alignment horizontal="left"/>
    </xf>
    <xf numFmtId="0" fontId="1" fillId="2" borderId="0" xfId="0" applyFont="1" applyFill="1" applyBorder="1" applyAlignment="1"/>
    <xf numFmtId="0" fontId="5" fillId="2" borderId="5" xfId="0" applyFont="1" applyFill="1" applyBorder="1" applyAlignment="1">
      <alignment horizontal="left" vertical="center"/>
    </xf>
    <xf numFmtId="164" fontId="7" fillId="2" borderId="1" xfId="0" applyNumberFormat="1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164" fontId="9" fillId="2" borderId="13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6" xfId="0" applyFont="1" applyFill="1" applyBorder="1" applyAlignment="1">
      <alignment horizontal="left"/>
    </xf>
    <xf numFmtId="0" fontId="1" fillId="3" borderId="0" xfId="0" applyFont="1" applyFill="1"/>
    <xf numFmtId="0" fontId="1" fillId="2" borderId="22" xfId="0" applyFont="1" applyFill="1" applyBorder="1"/>
    <xf numFmtId="0" fontId="1" fillId="2" borderId="18" xfId="0" applyFont="1" applyFill="1" applyBorder="1"/>
    <xf numFmtId="0" fontId="1" fillId="2" borderId="19" xfId="0" applyFont="1" applyFill="1" applyBorder="1"/>
    <xf numFmtId="0" fontId="1" fillId="2" borderId="17" xfId="0" applyFont="1" applyFill="1" applyBorder="1"/>
    <xf numFmtId="0" fontId="2" fillId="2" borderId="1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/>
    </xf>
    <xf numFmtId="0" fontId="2" fillId="2" borderId="10" xfId="0" applyFont="1" applyFill="1" applyBorder="1"/>
    <xf numFmtId="0" fontId="6" fillId="2" borderId="11" xfId="0" applyFont="1" applyFill="1" applyBorder="1"/>
    <xf numFmtId="0" fontId="6" fillId="2" borderId="12" xfId="0" applyFont="1" applyFill="1" applyBorder="1"/>
    <xf numFmtId="164" fontId="7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/>
    <xf numFmtId="0" fontId="2" fillId="2" borderId="0" xfId="0" applyFont="1" applyFill="1" applyBorder="1"/>
    <xf numFmtId="0" fontId="6" fillId="2" borderId="17" xfId="0" applyFont="1" applyFill="1" applyBorder="1"/>
    <xf numFmtId="0" fontId="7" fillId="2" borderId="18" xfId="0" applyFont="1" applyFill="1" applyBorder="1" applyAlignment="1">
      <alignment horizontal="left"/>
    </xf>
    <xf numFmtId="0" fontId="7" fillId="2" borderId="19" xfId="0" applyFont="1" applyFill="1" applyBorder="1" applyAlignment="1">
      <alignment horizontal="left"/>
    </xf>
    <xf numFmtId="0" fontId="2" fillId="2" borderId="25" xfId="0" applyFont="1" applyFill="1" applyBorder="1" applyAlignment="1">
      <alignment horizontal="left"/>
    </xf>
    <xf numFmtId="0" fontId="2" fillId="2" borderId="3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1" fillId="2" borderId="6" xfId="0" applyFont="1" applyFill="1" applyBorder="1"/>
    <xf numFmtId="0" fontId="1" fillId="2" borderId="9" xfId="0" applyFont="1" applyFill="1" applyBorder="1"/>
    <xf numFmtId="0" fontId="2" fillId="2" borderId="34" xfId="0" applyFont="1" applyFill="1" applyBorder="1"/>
    <xf numFmtId="0" fontId="2" fillId="2" borderId="26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left"/>
    </xf>
    <xf numFmtId="164" fontId="6" fillId="2" borderId="0" xfId="0" applyNumberFormat="1" applyFont="1" applyFill="1" applyBorder="1" applyAlignment="1">
      <alignment horizontal="center"/>
    </xf>
    <xf numFmtId="0" fontId="5" fillId="2" borderId="16" xfId="0" applyFont="1" applyFill="1" applyBorder="1" applyAlignment="1">
      <alignment horizontal="left" vertical="center"/>
    </xf>
    <xf numFmtId="0" fontId="2" fillId="2" borderId="39" xfId="0" applyFont="1" applyFill="1" applyBorder="1"/>
    <xf numFmtId="0" fontId="2" fillId="2" borderId="39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2" xfId="0" applyFont="1" applyFill="1" applyBorder="1"/>
    <xf numFmtId="0" fontId="6" fillId="2" borderId="8" xfId="0" applyFont="1" applyFill="1" applyBorder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2" fillId="2" borderId="7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left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left" vertical="center"/>
    </xf>
    <xf numFmtId="0" fontId="2" fillId="2" borderId="7" xfId="0" applyFont="1" applyFill="1" applyBorder="1"/>
    <xf numFmtId="0" fontId="2" fillId="2" borderId="36" xfId="0" applyFont="1" applyFill="1" applyBorder="1"/>
    <xf numFmtId="0" fontId="2" fillId="2" borderId="8" xfId="0" applyFont="1" applyFill="1" applyBorder="1"/>
    <xf numFmtId="0" fontId="6" fillId="2" borderId="2" xfId="0" applyFont="1" applyFill="1" applyBorder="1"/>
    <xf numFmtId="0" fontId="6" fillId="2" borderId="10" xfId="0" applyFont="1" applyFill="1" applyBorder="1"/>
    <xf numFmtId="0" fontId="6" fillId="2" borderId="0" xfId="0" applyFont="1" applyFill="1" applyBorder="1"/>
    <xf numFmtId="0" fontId="6" fillId="2" borderId="20" xfId="0" applyFont="1" applyFill="1" applyBorder="1"/>
    <xf numFmtId="0" fontId="5" fillId="2" borderId="0" xfId="0" applyFont="1" applyFill="1" applyBorder="1" applyAlignment="1">
      <alignment horizontal="center"/>
    </xf>
    <xf numFmtId="0" fontId="5" fillId="2" borderId="0" xfId="0" applyFont="1" applyFill="1"/>
    <xf numFmtId="0" fontId="5" fillId="2" borderId="18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/>
    </xf>
    <xf numFmtId="164" fontId="2" fillId="2" borderId="15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2" borderId="1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22" xfId="0" applyFont="1" applyFill="1" applyBorder="1" applyAlignment="1">
      <alignment horizontal="left"/>
    </xf>
    <xf numFmtId="0" fontId="2" fillId="2" borderId="24" xfId="0" applyFont="1" applyFill="1" applyBorder="1" applyAlignment="1">
      <alignment horizontal="left"/>
    </xf>
    <xf numFmtId="0" fontId="0" fillId="2" borderId="0" xfId="0" applyFill="1"/>
    <xf numFmtId="164" fontId="2" fillId="2" borderId="0" xfId="0" applyNumberFormat="1" applyFont="1" applyFill="1" applyBorder="1" applyAlignment="1">
      <alignment horizontal="center"/>
    </xf>
    <xf numFmtId="0" fontId="1" fillId="2" borderId="27" xfId="0" applyFont="1" applyFill="1" applyBorder="1" applyAlignment="1">
      <alignment horizontal="left"/>
    </xf>
    <xf numFmtId="0" fontId="2" fillId="2" borderId="27" xfId="0" applyFont="1" applyFill="1" applyBorder="1" applyAlignment="1">
      <alignment horizontal="left"/>
    </xf>
    <xf numFmtId="0" fontId="2" fillId="2" borderId="21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/>
    </xf>
    <xf numFmtId="0" fontId="5" fillId="2" borderId="38" xfId="0" applyFont="1" applyFill="1" applyBorder="1" applyAlignment="1">
      <alignment horizontal="left" vertical="center"/>
    </xf>
    <xf numFmtId="0" fontId="2" fillId="2" borderId="40" xfId="0" applyFont="1" applyFill="1" applyBorder="1"/>
    <xf numFmtId="0" fontId="2" fillId="2" borderId="38" xfId="0" applyFont="1" applyFill="1" applyBorder="1"/>
    <xf numFmtId="0" fontId="2" fillId="2" borderId="18" xfId="0" applyFont="1" applyFill="1" applyBorder="1"/>
    <xf numFmtId="0" fontId="2" fillId="2" borderId="19" xfId="0" applyFont="1" applyFill="1" applyBorder="1"/>
    <xf numFmtId="0" fontId="1" fillId="2" borderId="16" xfId="0" applyFont="1" applyFill="1" applyBorder="1"/>
    <xf numFmtId="0" fontId="1" fillId="2" borderId="33" xfId="0" applyFont="1" applyFill="1" applyBorder="1"/>
    <xf numFmtId="0" fontId="1" fillId="2" borderId="17" xfId="0" applyFont="1" applyFill="1" applyBorder="1" applyAlignment="1">
      <alignment horizontal="left"/>
    </xf>
    <xf numFmtId="164" fontId="2" fillId="2" borderId="2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/>
    </xf>
    <xf numFmtId="164" fontId="6" fillId="2" borderId="3" xfId="0" applyNumberFormat="1" applyFont="1" applyFill="1" applyBorder="1" applyAlignment="1">
      <alignment horizontal="center"/>
    </xf>
    <xf numFmtId="164" fontId="6" fillId="2" borderId="14" xfId="0" applyNumberFormat="1" applyFont="1" applyFill="1" applyBorder="1" applyAlignment="1">
      <alignment horizontal="center"/>
    </xf>
    <xf numFmtId="164" fontId="6" fillId="2" borderId="2" xfId="0" applyNumberFormat="1" applyFont="1" applyFill="1" applyBorder="1" applyAlignment="1">
      <alignment horizontal="center"/>
    </xf>
    <xf numFmtId="164" fontId="6" fillId="2" borderId="15" xfId="0" applyNumberFormat="1" applyFont="1" applyFill="1" applyBorder="1" applyAlignment="1">
      <alignment horizontal="center"/>
    </xf>
    <xf numFmtId="164" fontId="2" fillId="4" borderId="3" xfId="0" applyNumberFormat="1" applyFont="1" applyFill="1" applyBorder="1" applyAlignment="1">
      <alignment horizontal="center"/>
    </xf>
    <xf numFmtId="164" fontId="6" fillId="2" borderId="10" xfId="0" applyNumberFormat="1" applyFont="1" applyFill="1" applyBorder="1" applyAlignment="1">
      <alignment horizontal="center"/>
    </xf>
    <xf numFmtId="164" fontId="6" fillId="2" borderId="8" xfId="0" applyNumberFormat="1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164" fontId="2" fillId="4" borderId="2" xfId="0" applyNumberFormat="1" applyFont="1" applyFill="1" applyBorder="1" applyAlignment="1">
      <alignment horizontal="center"/>
    </xf>
    <xf numFmtId="164" fontId="2" fillId="2" borderId="8" xfId="0" applyNumberFormat="1" applyFont="1" applyFill="1" applyBorder="1" applyAlignment="1">
      <alignment horizontal="center"/>
    </xf>
    <xf numFmtId="164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17" xfId="0" applyNumberFormat="1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center"/>
    </xf>
    <xf numFmtId="164" fontId="5" fillId="2" borderId="14" xfId="0" applyNumberFormat="1" applyFont="1" applyFill="1" applyBorder="1" applyAlignment="1">
      <alignment horizontal="center" vertical="center"/>
    </xf>
    <xf numFmtId="4" fontId="6" fillId="2" borderId="24" xfId="0" applyNumberFormat="1" applyFont="1" applyFill="1" applyBorder="1" applyAlignment="1">
      <alignment horizontal="center"/>
    </xf>
    <xf numFmtId="4" fontId="6" fillId="2" borderId="27" xfId="0" applyNumberFormat="1" applyFont="1" applyFill="1" applyBorder="1" applyAlignment="1">
      <alignment horizontal="center"/>
    </xf>
    <xf numFmtId="0" fontId="6" fillId="2" borderId="27" xfId="0" applyFont="1" applyFill="1" applyBorder="1" applyAlignment="1">
      <alignment horizontal="center"/>
    </xf>
    <xf numFmtId="164" fontId="5" fillId="2" borderId="19" xfId="0" applyNumberFormat="1" applyFont="1" applyFill="1" applyBorder="1" applyAlignment="1">
      <alignment horizontal="center" vertical="center"/>
    </xf>
    <xf numFmtId="164" fontId="5" fillId="2" borderId="19" xfId="0" applyNumberFormat="1" applyFont="1" applyFill="1" applyBorder="1" applyAlignment="1">
      <alignment horizontal="center"/>
    </xf>
    <xf numFmtId="164" fontId="2" fillId="2" borderId="15" xfId="0" applyNumberFormat="1" applyFont="1" applyFill="1" applyBorder="1" applyAlignment="1">
      <alignment horizontal="center"/>
    </xf>
    <xf numFmtId="164" fontId="2" fillId="2" borderId="5" xfId="0" applyNumberFormat="1" applyFont="1" applyFill="1" applyBorder="1" applyAlignment="1">
      <alignment horizontal="center"/>
    </xf>
    <xf numFmtId="164" fontId="2" fillId="2" borderId="3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right" vertical="center"/>
    </xf>
    <xf numFmtId="164" fontId="1" fillId="2" borderId="8" xfId="0" applyNumberFormat="1" applyFont="1" applyFill="1" applyBorder="1" applyAlignment="1">
      <alignment horizontal="right" vertical="center"/>
    </xf>
    <xf numFmtId="164" fontId="1" fillId="2" borderId="14" xfId="0" applyNumberFormat="1" applyFont="1" applyFill="1" applyBorder="1" applyAlignment="1">
      <alignment horizontal="right" vertical="center"/>
    </xf>
    <xf numFmtId="164" fontId="1" fillId="2" borderId="19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right" vertical="center"/>
    </xf>
    <xf numFmtId="164" fontId="1" fillId="2" borderId="12" xfId="0" applyNumberFormat="1" applyFont="1" applyFill="1" applyBorder="1" applyAlignment="1">
      <alignment horizontal="right" vertical="center"/>
    </xf>
    <xf numFmtId="164" fontId="1" fillId="2" borderId="11" xfId="0" applyNumberFormat="1" applyFont="1" applyFill="1" applyBorder="1" applyAlignment="1">
      <alignment horizontal="right" vertical="center"/>
    </xf>
    <xf numFmtId="164" fontId="2" fillId="2" borderId="19" xfId="0" applyNumberFormat="1" applyFont="1" applyFill="1" applyBorder="1" applyAlignment="1">
      <alignment horizontal="right" vertical="center"/>
    </xf>
    <xf numFmtId="0" fontId="2" fillId="2" borderId="21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81D41A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N181"/>
  <sheetViews>
    <sheetView tabSelected="1" topLeftCell="A166" zoomScale="120" zoomScaleNormal="120" workbookViewId="0">
      <selection activeCell="E180" sqref="E180"/>
    </sheetView>
  </sheetViews>
  <sheetFormatPr defaultColWidth="9.140625" defaultRowHeight="12.75" x14ac:dyDescent="0.2"/>
  <cols>
    <col min="1" max="3" width="9.140625" style="1"/>
    <col min="4" max="4" width="38.28515625" style="1" customWidth="1"/>
    <col min="5" max="5" width="19.28515625" style="1" customWidth="1"/>
    <col min="6" max="6" width="19.5703125" style="1" customWidth="1"/>
    <col min="7" max="7" width="18.140625" style="1" customWidth="1"/>
    <col min="8" max="8" width="18.85546875" style="2" customWidth="1"/>
    <col min="9" max="9" width="16" style="2" customWidth="1"/>
    <col min="10" max="10" width="17.28515625" style="2" customWidth="1"/>
    <col min="11" max="11" width="17" style="1" customWidth="1"/>
    <col min="12" max="12" width="9.140625" style="1"/>
    <col min="13" max="13" width="16.7109375" style="1" customWidth="1"/>
    <col min="14" max="16384" width="9.140625" style="1"/>
  </cols>
  <sheetData>
    <row r="3" spans="1:10" x14ac:dyDescent="0.2">
      <c r="A3" s="1" t="s">
        <v>79</v>
      </c>
    </row>
    <row r="4" spans="1:10" x14ac:dyDescent="0.2">
      <c r="A4" s="1" t="s">
        <v>96</v>
      </c>
    </row>
    <row r="5" spans="1:10" ht="15" x14ac:dyDescent="0.2">
      <c r="A5" s="30"/>
      <c r="B5" s="30"/>
      <c r="C5" s="30"/>
      <c r="D5" s="30"/>
      <c r="E5" s="30"/>
      <c r="F5" s="30"/>
      <c r="G5" s="30"/>
      <c r="H5" s="31"/>
    </row>
    <row r="6" spans="1:10" ht="24.75" customHeight="1" x14ac:dyDescent="0.2">
      <c r="A6" s="180" t="s">
        <v>83</v>
      </c>
      <c r="B6" s="180"/>
      <c r="C6" s="180"/>
      <c r="D6" s="180"/>
      <c r="E6" s="180"/>
      <c r="F6" s="180"/>
      <c r="G6" s="32"/>
      <c r="H6" s="32"/>
      <c r="I6" s="32"/>
      <c r="J6" s="32"/>
    </row>
    <row r="7" spans="1:10" ht="20.100000000000001" customHeight="1" x14ac:dyDescent="0.2">
      <c r="A7" s="180"/>
      <c r="B7" s="180"/>
      <c r="C7" s="180"/>
      <c r="D7" s="180"/>
      <c r="E7" s="180"/>
      <c r="F7" s="180"/>
      <c r="G7" s="2"/>
      <c r="H7" s="33"/>
      <c r="I7" s="33"/>
      <c r="J7" s="33"/>
    </row>
    <row r="8" spans="1:10" ht="12.75" customHeight="1" x14ac:dyDescent="0.2">
      <c r="A8" s="181" t="s">
        <v>0</v>
      </c>
      <c r="B8" s="181"/>
      <c r="C8" s="181"/>
      <c r="D8" s="181"/>
      <c r="E8" s="182" t="s">
        <v>1</v>
      </c>
      <c r="F8" s="183" t="s">
        <v>2</v>
      </c>
      <c r="G8" s="177" t="s">
        <v>76</v>
      </c>
      <c r="H8" s="34"/>
      <c r="I8" s="35"/>
      <c r="J8" s="35"/>
    </row>
    <row r="9" spans="1:10" x14ac:dyDescent="0.2">
      <c r="A9" s="181"/>
      <c r="B9" s="181"/>
      <c r="C9" s="181"/>
      <c r="D9" s="181"/>
      <c r="E9" s="182"/>
      <c r="F9" s="183"/>
      <c r="G9" s="177"/>
      <c r="H9" s="36"/>
      <c r="I9" s="22"/>
      <c r="J9" s="22"/>
    </row>
    <row r="10" spans="1:10" ht="22.5" customHeight="1" x14ac:dyDescent="0.2">
      <c r="A10" s="178" t="s">
        <v>3</v>
      </c>
      <c r="B10" s="178"/>
      <c r="C10" s="178"/>
      <c r="D10" s="178"/>
      <c r="E10" s="137">
        <v>100000</v>
      </c>
      <c r="F10" s="138">
        <v>100000</v>
      </c>
      <c r="G10" s="139">
        <v>100000</v>
      </c>
      <c r="H10" s="25"/>
      <c r="I10" s="26"/>
      <c r="J10" s="26"/>
    </row>
    <row r="11" spans="1:10" ht="13.5" customHeight="1" x14ac:dyDescent="0.2">
      <c r="A11" s="4" t="s">
        <v>4</v>
      </c>
      <c r="B11" s="5"/>
      <c r="C11" s="5"/>
      <c r="D11" s="6"/>
      <c r="E11" s="140">
        <v>100000</v>
      </c>
      <c r="F11" s="140">
        <v>100000</v>
      </c>
      <c r="G11" s="141">
        <v>100000</v>
      </c>
      <c r="H11" s="36"/>
      <c r="I11" s="22"/>
      <c r="J11" s="22"/>
    </row>
    <row r="12" spans="1:10" ht="21.75" customHeight="1" x14ac:dyDescent="0.2">
      <c r="A12" s="178" t="s">
        <v>5</v>
      </c>
      <c r="B12" s="178"/>
      <c r="C12" s="178"/>
      <c r="D12" s="178"/>
      <c r="E12" s="137">
        <v>200000</v>
      </c>
      <c r="F12" s="138">
        <v>4000000</v>
      </c>
      <c r="G12" s="139">
        <v>4000000</v>
      </c>
      <c r="H12" s="29"/>
      <c r="I12" s="22"/>
      <c r="J12" s="22"/>
    </row>
    <row r="13" spans="1:10" ht="13.5" customHeight="1" x14ac:dyDescent="0.2">
      <c r="A13" s="4" t="s">
        <v>6</v>
      </c>
      <c r="B13" s="5"/>
      <c r="C13" s="5"/>
      <c r="D13" s="6"/>
      <c r="E13" s="140">
        <v>200000</v>
      </c>
      <c r="F13" s="140">
        <v>4000000</v>
      </c>
      <c r="G13" s="141">
        <v>4000000</v>
      </c>
      <c r="H13" s="29"/>
      <c r="I13" s="22"/>
      <c r="J13" s="22"/>
    </row>
    <row r="14" spans="1:10" ht="23.25" customHeight="1" x14ac:dyDescent="0.2">
      <c r="A14" s="178" t="s">
        <v>7</v>
      </c>
      <c r="B14" s="178"/>
      <c r="C14" s="178"/>
      <c r="D14" s="178"/>
      <c r="E14" s="137">
        <v>600000</v>
      </c>
      <c r="F14" s="138">
        <v>100000</v>
      </c>
      <c r="G14" s="139">
        <v>100000</v>
      </c>
      <c r="H14" s="25"/>
      <c r="I14" s="26"/>
      <c r="J14" s="26"/>
    </row>
    <row r="15" spans="1:10" ht="12" customHeight="1" x14ac:dyDescent="0.2">
      <c r="A15" s="4" t="s">
        <v>4</v>
      </c>
      <c r="B15" s="5"/>
      <c r="C15" s="5"/>
      <c r="D15" s="6"/>
      <c r="E15" s="140">
        <v>600000</v>
      </c>
      <c r="F15" s="142">
        <v>100000</v>
      </c>
      <c r="G15" s="143">
        <v>100000</v>
      </c>
      <c r="H15" s="22"/>
      <c r="I15" s="22"/>
      <c r="J15" s="22"/>
    </row>
    <row r="16" spans="1:10" ht="21.75" customHeight="1" x14ac:dyDescent="0.2">
      <c r="A16" s="178" t="s">
        <v>8</v>
      </c>
      <c r="B16" s="178"/>
      <c r="C16" s="178"/>
      <c r="D16" s="178"/>
      <c r="E16" s="137">
        <v>1000000</v>
      </c>
      <c r="F16" s="137">
        <v>250000</v>
      </c>
      <c r="G16" s="137">
        <v>250000</v>
      </c>
      <c r="H16" s="26"/>
      <c r="I16" s="26"/>
      <c r="J16" s="26"/>
    </row>
    <row r="17" spans="1:10" ht="12.75" customHeight="1" x14ac:dyDescent="0.2">
      <c r="A17" s="4" t="s">
        <v>9</v>
      </c>
      <c r="B17" s="5"/>
      <c r="C17" s="5"/>
      <c r="D17" s="6"/>
      <c r="E17" s="140">
        <v>1000000</v>
      </c>
      <c r="F17" s="142">
        <v>250000</v>
      </c>
      <c r="G17" s="142">
        <v>250000</v>
      </c>
      <c r="H17" s="22"/>
      <c r="I17" s="22"/>
      <c r="J17" s="22"/>
    </row>
    <row r="18" spans="1:10" ht="21.75" customHeight="1" x14ac:dyDescent="0.2">
      <c r="A18" s="179" t="s">
        <v>10</v>
      </c>
      <c r="B18" s="179"/>
      <c r="C18" s="179"/>
      <c r="D18" s="179"/>
      <c r="E18" s="137">
        <v>800000</v>
      </c>
      <c r="F18" s="137">
        <v>200000</v>
      </c>
      <c r="G18" s="137">
        <v>200000</v>
      </c>
      <c r="H18" s="26"/>
      <c r="I18" s="26"/>
      <c r="J18" s="26"/>
    </row>
    <row r="19" spans="1:10" ht="12" customHeight="1" x14ac:dyDescent="0.2">
      <c r="A19" s="4" t="s">
        <v>11</v>
      </c>
      <c r="B19" s="5"/>
      <c r="C19" s="5"/>
      <c r="D19" s="6"/>
      <c r="E19" s="140">
        <v>800000</v>
      </c>
      <c r="F19" s="142">
        <v>200000</v>
      </c>
      <c r="G19" s="142">
        <v>200000</v>
      </c>
      <c r="H19" s="22"/>
      <c r="I19" s="22"/>
      <c r="J19" s="22"/>
    </row>
    <row r="20" spans="1:10" ht="21.75" customHeight="1" x14ac:dyDescent="0.2">
      <c r="A20" s="178" t="s">
        <v>12</v>
      </c>
      <c r="B20" s="178"/>
      <c r="C20" s="178"/>
      <c r="D20" s="178"/>
      <c r="E20" s="137">
        <v>800000</v>
      </c>
      <c r="F20" s="137">
        <v>500000</v>
      </c>
      <c r="G20" s="137">
        <v>500000</v>
      </c>
      <c r="H20" s="26"/>
      <c r="I20" s="26"/>
      <c r="J20" s="26"/>
    </row>
    <row r="21" spans="1:10" x14ac:dyDescent="0.2">
      <c r="A21" s="4" t="s">
        <v>11</v>
      </c>
      <c r="B21" s="5"/>
      <c r="C21" s="5"/>
      <c r="D21" s="6"/>
      <c r="E21" s="140">
        <v>800000</v>
      </c>
      <c r="F21" s="142">
        <v>500000</v>
      </c>
      <c r="G21" s="142">
        <v>500000</v>
      </c>
      <c r="H21" s="22"/>
      <c r="I21" s="22"/>
      <c r="J21" s="22"/>
    </row>
    <row r="22" spans="1:10" ht="20.100000000000001" customHeight="1" x14ac:dyDescent="0.2">
      <c r="A22" s="178" t="s">
        <v>13</v>
      </c>
      <c r="B22" s="178"/>
      <c r="C22" s="178"/>
      <c r="D22" s="178"/>
      <c r="E22" s="137">
        <v>1400000</v>
      </c>
      <c r="F22" s="137">
        <v>500000</v>
      </c>
      <c r="G22" s="137">
        <v>0</v>
      </c>
      <c r="H22" s="22"/>
      <c r="I22" s="22"/>
      <c r="J22" s="22"/>
    </row>
    <row r="23" spans="1:10" ht="12" customHeight="1" x14ac:dyDescent="0.2">
      <c r="A23" s="4" t="s">
        <v>14</v>
      </c>
      <c r="B23" s="5"/>
      <c r="C23" s="5"/>
      <c r="D23" s="6"/>
      <c r="E23" s="140">
        <v>1400000</v>
      </c>
      <c r="F23" s="142">
        <v>500000</v>
      </c>
      <c r="G23" s="142">
        <v>0</v>
      </c>
      <c r="H23" s="22"/>
      <c r="I23" s="22"/>
      <c r="J23" s="22"/>
    </row>
    <row r="24" spans="1:10" ht="22.5" customHeight="1" x14ac:dyDescent="0.2">
      <c r="A24" s="13" t="s">
        <v>15</v>
      </c>
      <c r="B24" s="7"/>
      <c r="C24" s="7"/>
      <c r="D24" s="8"/>
      <c r="E24" s="138">
        <v>1000000</v>
      </c>
      <c r="F24" s="138">
        <v>2500000</v>
      </c>
      <c r="G24" s="137">
        <v>0</v>
      </c>
      <c r="H24" s="23"/>
      <c r="I24" s="22"/>
      <c r="J24" s="22"/>
    </row>
    <row r="25" spans="1:10" ht="12" customHeight="1" x14ac:dyDescent="0.2">
      <c r="A25" s="4" t="s">
        <v>16</v>
      </c>
      <c r="B25" s="5"/>
      <c r="C25" s="5"/>
      <c r="D25" s="6"/>
      <c r="E25" s="140">
        <v>1000000</v>
      </c>
      <c r="F25" s="140">
        <v>2500000</v>
      </c>
      <c r="G25" s="142">
        <v>0</v>
      </c>
      <c r="H25" s="22"/>
      <c r="I25" s="22"/>
      <c r="J25" s="22"/>
    </row>
    <row r="26" spans="1:10" ht="21" customHeight="1" x14ac:dyDescent="0.2">
      <c r="A26" s="13" t="s">
        <v>17</v>
      </c>
      <c r="B26" s="7"/>
      <c r="C26" s="7"/>
      <c r="D26" s="8"/>
      <c r="E26" s="138">
        <v>2000000</v>
      </c>
      <c r="F26" s="137">
        <v>1000000</v>
      </c>
      <c r="G26" s="137">
        <v>1000000</v>
      </c>
      <c r="H26" s="23"/>
      <c r="I26" s="22"/>
      <c r="J26" s="22"/>
    </row>
    <row r="27" spans="1:10" x14ac:dyDescent="0.2">
      <c r="A27" s="4" t="s">
        <v>16</v>
      </c>
      <c r="B27" s="5"/>
      <c r="C27" s="5"/>
      <c r="D27" s="6"/>
      <c r="E27" s="140">
        <v>2000000</v>
      </c>
      <c r="F27" s="142">
        <v>1000000</v>
      </c>
      <c r="G27" s="142">
        <v>1000000</v>
      </c>
      <c r="H27" s="22"/>
      <c r="I27" s="22"/>
      <c r="J27" s="22"/>
    </row>
    <row r="28" spans="1:10" ht="19.5" customHeight="1" x14ac:dyDescent="0.2">
      <c r="A28" s="13" t="s">
        <v>18</v>
      </c>
      <c r="B28" s="7"/>
      <c r="C28" s="7"/>
      <c r="D28" s="8"/>
      <c r="E28" s="137">
        <v>1000000</v>
      </c>
      <c r="F28" s="137">
        <v>2000000</v>
      </c>
      <c r="G28" s="137">
        <v>2000000</v>
      </c>
      <c r="H28" s="23"/>
      <c r="I28" s="22"/>
      <c r="J28" s="22"/>
    </row>
    <row r="29" spans="1:10" ht="10.5" customHeight="1" x14ac:dyDescent="0.2">
      <c r="A29" s="4" t="s">
        <v>16</v>
      </c>
      <c r="B29" s="5"/>
      <c r="C29" s="5"/>
      <c r="D29" s="6"/>
      <c r="E29" s="142">
        <v>0</v>
      </c>
      <c r="F29" s="142">
        <v>1570000</v>
      </c>
      <c r="G29" s="142">
        <v>1570000</v>
      </c>
      <c r="H29" s="22"/>
      <c r="I29" s="22"/>
      <c r="J29" s="22"/>
    </row>
    <row r="30" spans="1:10" ht="10.5" customHeight="1" x14ac:dyDescent="0.2">
      <c r="A30" s="4" t="s">
        <v>9</v>
      </c>
      <c r="B30" s="5"/>
      <c r="C30" s="5"/>
      <c r="D30" s="6"/>
      <c r="E30" s="142">
        <v>1000000</v>
      </c>
      <c r="F30" s="142">
        <v>430000</v>
      </c>
      <c r="G30" s="142">
        <v>430000</v>
      </c>
      <c r="H30" s="22"/>
      <c r="I30" s="22"/>
      <c r="J30" s="22"/>
    </row>
    <row r="31" spans="1:10" ht="20.25" customHeight="1" x14ac:dyDescent="0.2">
      <c r="A31" s="13" t="s">
        <v>74</v>
      </c>
      <c r="B31" s="7"/>
      <c r="C31" s="7"/>
      <c r="D31" s="8"/>
      <c r="E31" s="144">
        <v>700000</v>
      </c>
      <c r="F31" s="137">
        <v>0</v>
      </c>
      <c r="G31" s="137">
        <v>0</v>
      </c>
      <c r="H31" s="23"/>
      <c r="I31" s="22"/>
      <c r="J31" s="22"/>
    </row>
    <row r="32" spans="1:10" ht="11.25" customHeight="1" x14ac:dyDescent="0.2">
      <c r="A32" s="4" t="s">
        <v>16</v>
      </c>
      <c r="B32" s="5"/>
      <c r="C32" s="5"/>
      <c r="D32" s="6"/>
      <c r="E32" s="140">
        <v>700000</v>
      </c>
      <c r="F32" s="142">
        <v>0</v>
      </c>
      <c r="G32" s="142">
        <v>0</v>
      </c>
      <c r="H32" s="22"/>
      <c r="I32" s="22"/>
      <c r="J32" s="22"/>
    </row>
    <row r="33" spans="1:10" ht="20.25" customHeight="1" x14ac:dyDescent="0.2">
      <c r="A33" s="13" t="s">
        <v>20</v>
      </c>
      <c r="B33" s="7"/>
      <c r="C33" s="7"/>
      <c r="D33" s="8"/>
      <c r="E33" s="138">
        <v>1500000</v>
      </c>
      <c r="F33" s="137">
        <v>0</v>
      </c>
      <c r="G33" s="137">
        <v>0</v>
      </c>
      <c r="H33" s="23"/>
      <c r="I33" s="22"/>
      <c r="J33" s="22"/>
    </row>
    <row r="34" spans="1:10" ht="11.25" customHeight="1" x14ac:dyDescent="0.2">
      <c r="A34" s="4" t="s">
        <v>6</v>
      </c>
      <c r="B34" s="5"/>
      <c r="C34" s="5"/>
      <c r="D34" s="6"/>
      <c r="E34" s="140">
        <v>1500000</v>
      </c>
      <c r="F34" s="142">
        <v>0</v>
      </c>
      <c r="G34" s="142">
        <v>0</v>
      </c>
      <c r="H34" s="22"/>
      <c r="I34" s="22"/>
      <c r="J34" s="22"/>
    </row>
    <row r="35" spans="1:10" ht="20.25" customHeight="1" x14ac:dyDescent="0.2">
      <c r="A35" s="13" t="s">
        <v>85</v>
      </c>
      <c r="B35" s="7"/>
      <c r="C35" s="7"/>
      <c r="D35" s="8"/>
      <c r="E35" s="138">
        <v>3100000</v>
      </c>
      <c r="F35" s="137">
        <v>0</v>
      </c>
      <c r="G35" s="137">
        <v>0</v>
      </c>
      <c r="H35" s="23"/>
      <c r="I35" s="22"/>
      <c r="J35" s="22"/>
    </row>
    <row r="36" spans="1:10" ht="12" customHeight="1" x14ac:dyDescent="0.2">
      <c r="A36" s="13" t="s">
        <v>84</v>
      </c>
      <c r="B36" s="7"/>
      <c r="C36" s="7"/>
      <c r="D36" s="8"/>
      <c r="E36" s="140">
        <v>2545000</v>
      </c>
      <c r="F36" s="142">
        <v>0</v>
      </c>
      <c r="G36" s="142">
        <v>0</v>
      </c>
      <c r="H36" s="23"/>
      <c r="I36" s="22"/>
      <c r="J36" s="22"/>
    </row>
    <row r="37" spans="1:10" ht="12" customHeight="1" x14ac:dyDescent="0.2">
      <c r="A37" s="4" t="s">
        <v>4</v>
      </c>
      <c r="B37" s="5"/>
      <c r="C37" s="5"/>
      <c r="D37" s="6"/>
      <c r="E37" s="140">
        <v>555000</v>
      </c>
      <c r="F37" s="142">
        <v>0</v>
      </c>
      <c r="G37" s="142">
        <v>0</v>
      </c>
      <c r="H37" s="22"/>
      <c r="I37" s="22"/>
      <c r="J37" s="22"/>
    </row>
    <row r="38" spans="1:10" ht="20.25" customHeight="1" x14ac:dyDescent="0.2">
      <c r="A38" s="13" t="s">
        <v>77</v>
      </c>
      <c r="B38" s="7"/>
      <c r="C38" s="7"/>
      <c r="D38" s="8"/>
      <c r="E38" s="144">
        <v>100000</v>
      </c>
      <c r="F38" s="137">
        <v>1500000</v>
      </c>
      <c r="G38" s="137">
        <v>0</v>
      </c>
      <c r="H38" s="22"/>
      <c r="I38" s="22"/>
      <c r="J38" s="22"/>
    </row>
    <row r="39" spans="1:10" ht="10.5" customHeight="1" x14ac:dyDescent="0.2">
      <c r="A39" s="4" t="s">
        <v>4</v>
      </c>
      <c r="B39" s="5"/>
      <c r="C39" s="5"/>
      <c r="D39" s="6"/>
      <c r="E39" s="140">
        <v>100000</v>
      </c>
      <c r="F39" s="142">
        <v>1500000</v>
      </c>
      <c r="G39" s="142">
        <v>0</v>
      </c>
      <c r="H39" s="22"/>
      <c r="I39" s="22"/>
      <c r="J39" s="22"/>
    </row>
    <row r="40" spans="1:10" ht="19.5" customHeight="1" x14ac:dyDescent="0.2">
      <c r="A40" s="13" t="s">
        <v>21</v>
      </c>
      <c r="B40" s="7"/>
      <c r="C40" s="7"/>
      <c r="D40" s="8"/>
      <c r="E40" s="138">
        <v>450000</v>
      </c>
      <c r="F40" s="137">
        <v>0</v>
      </c>
      <c r="G40" s="137">
        <v>0</v>
      </c>
      <c r="H40" s="22"/>
      <c r="I40" s="22"/>
      <c r="J40" s="22"/>
    </row>
    <row r="41" spans="1:10" ht="11.25" customHeight="1" x14ac:dyDescent="0.2">
      <c r="A41" s="4" t="s">
        <v>4</v>
      </c>
      <c r="B41" s="5"/>
      <c r="C41" s="5"/>
      <c r="D41" s="6"/>
      <c r="E41" s="140">
        <v>450000</v>
      </c>
      <c r="F41" s="142">
        <v>0</v>
      </c>
      <c r="G41" s="142">
        <v>0</v>
      </c>
      <c r="H41" s="22"/>
      <c r="I41" s="22"/>
      <c r="J41" s="22"/>
    </row>
    <row r="42" spans="1:10" ht="20.25" customHeight="1" x14ac:dyDescent="0.2">
      <c r="A42" s="13" t="s">
        <v>22</v>
      </c>
      <c r="B42" s="7"/>
      <c r="C42" s="7"/>
      <c r="D42" s="8"/>
      <c r="E42" s="137">
        <v>1000000</v>
      </c>
      <c r="F42" s="137">
        <v>2000000</v>
      </c>
      <c r="G42" s="137">
        <v>2000000</v>
      </c>
      <c r="H42" s="23"/>
      <c r="I42" s="24"/>
      <c r="J42" s="22"/>
    </row>
    <row r="43" spans="1:10" ht="11.25" customHeight="1" x14ac:dyDescent="0.2">
      <c r="A43" s="4" t="s">
        <v>4</v>
      </c>
      <c r="B43" s="5"/>
      <c r="C43" s="5"/>
      <c r="D43" s="6"/>
      <c r="E43" s="140">
        <v>1000000</v>
      </c>
      <c r="F43" s="142">
        <v>2000000</v>
      </c>
      <c r="G43" s="142">
        <v>2000000</v>
      </c>
      <c r="H43" s="22"/>
      <c r="I43" s="24"/>
      <c r="J43" s="22"/>
    </row>
    <row r="44" spans="1:10" ht="19.5" customHeight="1" x14ac:dyDescent="0.2">
      <c r="A44" s="13" t="s">
        <v>82</v>
      </c>
      <c r="B44" s="7"/>
      <c r="C44" s="7"/>
      <c r="D44" s="8"/>
      <c r="E44" s="144">
        <v>150000</v>
      </c>
      <c r="F44" s="137">
        <v>100000</v>
      </c>
      <c r="G44" s="137">
        <v>100000</v>
      </c>
      <c r="H44" s="22"/>
      <c r="I44" s="24"/>
      <c r="J44" s="22"/>
    </row>
    <row r="45" spans="1:10" ht="10.5" customHeight="1" x14ac:dyDescent="0.2">
      <c r="A45" s="4" t="s">
        <v>11</v>
      </c>
      <c r="B45" s="5"/>
      <c r="C45" s="5"/>
      <c r="D45" s="6"/>
      <c r="E45" s="140">
        <v>150000</v>
      </c>
      <c r="F45" s="142">
        <v>100000</v>
      </c>
      <c r="G45" s="142">
        <v>100000</v>
      </c>
      <c r="H45" s="22"/>
      <c r="I45" s="24"/>
      <c r="J45" s="22"/>
    </row>
    <row r="46" spans="1:10" ht="18" customHeight="1" x14ac:dyDescent="0.2">
      <c r="A46" s="13" t="s">
        <v>81</v>
      </c>
      <c r="B46" s="7"/>
      <c r="C46" s="7"/>
      <c r="D46" s="8"/>
      <c r="E46" s="138">
        <v>150000</v>
      </c>
      <c r="F46" s="137">
        <v>100000</v>
      </c>
      <c r="G46" s="137">
        <v>100000</v>
      </c>
      <c r="H46" s="22"/>
      <c r="I46" s="24"/>
      <c r="J46" s="22"/>
    </row>
    <row r="47" spans="1:10" ht="10.5" customHeight="1" x14ac:dyDescent="0.2">
      <c r="A47" s="14" t="s">
        <v>11</v>
      </c>
      <c r="B47" s="15"/>
      <c r="C47" s="15"/>
      <c r="D47" s="15"/>
      <c r="E47" s="145">
        <v>150000</v>
      </c>
      <c r="F47" s="146">
        <v>100000</v>
      </c>
      <c r="G47" s="146">
        <v>100000</v>
      </c>
      <c r="H47" s="22"/>
      <c r="I47" s="24"/>
      <c r="J47" s="22"/>
    </row>
    <row r="48" spans="1:10" ht="20.25" customHeight="1" x14ac:dyDescent="0.2">
      <c r="A48" s="17" t="s">
        <v>86</v>
      </c>
      <c r="B48" s="12"/>
      <c r="C48" s="12"/>
      <c r="D48" s="18"/>
      <c r="E48" s="139">
        <v>0</v>
      </c>
      <c r="F48" s="139">
        <v>500000</v>
      </c>
      <c r="G48" s="139">
        <v>0</v>
      </c>
      <c r="H48" s="36"/>
      <c r="I48" s="24"/>
      <c r="J48" s="22"/>
    </row>
    <row r="49" spans="1:12" ht="12" customHeight="1" x14ac:dyDescent="0.2">
      <c r="A49" s="16" t="s">
        <v>39</v>
      </c>
      <c r="B49" s="11"/>
      <c r="C49" s="11"/>
      <c r="D49" s="11"/>
      <c r="E49" s="141">
        <v>0</v>
      </c>
      <c r="F49" s="141">
        <v>500000</v>
      </c>
      <c r="G49" s="141">
        <v>0</v>
      </c>
      <c r="H49" s="36"/>
      <c r="I49" s="24"/>
      <c r="J49" s="22"/>
    </row>
    <row r="50" spans="1:12" ht="25.5" customHeight="1" x14ac:dyDescent="0.2">
      <c r="A50" s="17" t="s">
        <v>23</v>
      </c>
      <c r="B50" s="12"/>
      <c r="C50" s="12"/>
      <c r="D50" s="18"/>
      <c r="E50" s="147">
        <f>SUM(E10,E12,E14,E16,E18,E20,E22,E24,E26,E28,E31,E33,E35,E38,E40,E42,E44,E46,E48)</f>
        <v>16050000</v>
      </c>
      <c r="F50" s="147">
        <f>SUM(F10,F12,F14,F16,F18,F20,F22,F24,F26,F28,F31,F33,F35,F38,F40,F42,F44,F46,F48)</f>
        <v>15350000</v>
      </c>
      <c r="G50" s="147">
        <f>SUM(G10,G12,G14,G16,G18,G20,G22,G24,G26,G28,G31,G33,G35,G38,G40,G42,G44,G46,G48)</f>
        <v>10350000</v>
      </c>
      <c r="H50" s="22"/>
      <c r="I50" s="22"/>
      <c r="J50" s="22"/>
    </row>
    <row r="51" spans="1:12" ht="30" customHeight="1" x14ac:dyDescent="0.2">
      <c r="A51" s="12"/>
      <c r="B51" s="37"/>
      <c r="C51" s="37"/>
      <c r="D51" s="37"/>
      <c r="E51" s="37"/>
      <c r="F51" s="38"/>
      <c r="G51" s="38"/>
      <c r="H51" s="22"/>
      <c r="I51" s="22"/>
      <c r="J51" s="22"/>
    </row>
    <row r="52" spans="1:12" ht="26.25" customHeight="1" x14ac:dyDescent="0.2">
      <c r="A52" s="39" t="s">
        <v>24</v>
      </c>
      <c r="B52" s="127"/>
      <c r="C52" s="127"/>
      <c r="D52" s="127"/>
      <c r="E52" s="40" t="s">
        <v>1</v>
      </c>
      <c r="F52" s="40" t="str">
        <f>F8</f>
        <v>Plan 2023.</v>
      </c>
      <c r="G52" s="40" t="str">
        <f>G8</f>
        <v>Plan 2024.</v>
      </c>
      <c r="H52" s="22"/>
      <c r="I52" s="22"/>
      <c r="J52" s="22"/>
    </row>
    <row r="53" spans="1:12" ht="20.100000000000001" customHeight="1" x14ac:dyDescent="0.2">
      <c r="A53" s="127" t="s">
        <v>25</v>
      </c>
      <c r="B53" s="5"/>
      <c r="C53" s="5"/>
      <c r="D53" s="6"/>
      <c r="E53" s="137">
        <v>5000000</v>
      </c>
      <c r="F53" s="137">
        <v>5000000</v>
      </c>
      <c r="G53" s="137">
        <v>5000000</v>
      </c>
      <c r="H53" s="23"/>
      <c r="I53" s="22"/>
      <c r="J53" s="22"/>
    </row>
    <row r="54" spans="1:12" ht="11.25" customHeight="1" x14ac:dyDescent="0.2">
      <c r="A54" s="4" t="s">
        <v>6</v>
      </c>
      <c r="B54" s="5"/>
      <c r="C54" s="5"/>
      <c r="D54" s="6"/>
      <c r="E54" s="140">
        <v>5000000</v>
      </c>
      <c r="F54" s="142">
        <v>5000000</v>
      </c>
      <c r="G54" s="142">
        <v>5000000</v>
      </c>
      <c r="H54" s="22"/>
      <c r="I54" s="22"/>
      <c r="J54" s="22"/>
    </row>
    <row r="55" spans="1:12" ht="23.25" customHeight="1" x14ac:dyDescent="0.2">
      <c r="A55" s="17" t="s">
        <v>23</v>
      </c>
      <c r="B55" s="12"/>
      <c r="C55" s="12"/>
      <c r="D55" s="18"/>
      <c r="E55" s="139">
        <v>5000000</v>
      </c>
      <c r="F55" s="139">
        <v>5000000</v>
      </c>
      <c r="G55" s="139">
        <v>5000000</v>
      </c>
      <c r="H55" s="36"/>
      <c r="I55" s="22"/>
      <c r="J55" s="22"/>
      <c r="K55" s="41"/>
      <c r="L55" s="42"/>
    </row>
    <row r="56" spans="1:12" ht="14.25" customHeight="1" x14ac:dyDescent="0.2">
      <c r="A56" s="43"/>
      <c r="B56" s="44"/>
      <c r="C56" s="44"/>
      <c r="D56" s="44"/>
      <c r="E56" s="38"/>
      <c r="F56" s="38"/>
      <c r="G56" s="38"/>
      <c r="H56" s="22"/>
      <c r="I56" s="22"/>
      <c r="J56" s="22"/>
      <c r="K56" s="42"/>
      <c r="L56" s="42"/>
    </row>
    <row r="57" spans="1:12" ht="16.5" customHeight="1" x14ac:dyDescent="0.2">
      <c r="A57" s="44"/>
      <c r="B57" s="9"/>
      <c r="C57" s="9"/>
      <c r="D57" s="45"/>
      <c r="E57" s="40"/>
      <c r="F57" s="40"/>
      <c r="G57" s="40"/>
      <c r="H57" s="22"/>
      <c r="I57" s="22"/>
      <c r="J57" s="22"/>
      <c r="K57" s="42"/>
      <c r="L57" s="42"/>
    </row>
    <row r="58" spans="1:12" ht="25.5" customHeight="1" x14ac:dyDescent="0.2">
      <c r="A58" s="3" t="s">
        <v>26</v>
      </c>
      <c r="B58" s="127"/>
      <c r="C58" s="127"/>
      <c r="D58" s="127"/>
      <c r="E58" s="40" t="str">
        <f>$E$52</f>
        <v>Plan 2022.</v>
      </c>
      <c r="F58" s="40" t="str">
        <f>$F$52</f>
        <v>Plan 2023.</v>
      </c>
      <c r="G58" s="40" t="s">
        <v>76</v>
      </c>
      <c r="H58" s="22"/>
      <c r="I58" s="22"/>
      <c r="J58" s="22"/>
    </row>
    <row r="59" spans="1:12" ht="19.5" customHeight="1" x14ac:dyDescent="0.2">
      <c r="A59" s="127" t="s">
        <v>73</v>
      </c>
      <c r="B59" s="5"/>
      <c r="C59" s="5"/>
      <c r="D59" s="6"/>
      <c r="E59" s="137">
        <v>300000</v>
      </c>
      <c r="F59" s="137">
        <v>3000000</v>
      </c>
      <c r="G59" s="137">
        <v>3000000</v>
      </c>
      <c r="H59" s="22"/>
      <c r="I59" s="22"/>
      <c r="J59" s="22"/>
    </row>
    <row r="60" spans="1:12" ht="11.25" customHeight="1" x14ac:dyDescent="0.2">
      <c r="A60" s="4" t="s">
        <v>4</v>
      </c>
      <c r="B60" s="5"/>
      <c r="C60" s="5"/>
      <c r="D60" s="6"/>
      <c r="E60" s="142">
        <v>285000</v>
      </c>
      <c r="F60" s="142">
        <v>2985000</v>
      </c>
      <c r="G60" s="142">
        <v>2985000</v>
      </c>
      <c r="H60" s="22"/>
      <c r="I60" s="22"/>
      <c r="J60" s="22"/>
    </row>
    <row r="61" spans="1:12" ht="11.25" customHeight="1" x14ac:dyDescent="0.2">
      <c r="A61" s="4" t="s">
        <v>27</v>
      </c>
      <c r="B61" s="127"/>
      <c r="C61" s="127"/>
      <c r="D61" s="127"/>
      <c r="E61" s="142">
        <v>15000</v>
      </c>
      <c r="F61" s="142">
        <v>15000</v>
      </c>
      <c r="G61" s="142">
        <v>15000</v>
      </c>
      <c r="H61" s="22"/>
      <c r="I61" s="22"/>
      <c r="J61" s="22"/>
    </row>
    <row r="62" spans="1:12" ht="21.75" customHeight="1" x14ac:dyDescent="0.2">
      <c r="A62" s="127" t="s">
        <v>28</v>
      </c>
      <c r="B62" s="5"/>
      <c r="C62" s="5"/>
      <c r="D62" s="6"/>
      <c r="E62" s="137">
        <v>100000</v>
      </c>
      <c r="F62" s="137">
        <v>100000</v>
      </c>
      <c r="G62" s="137">
        <v>100000</v>
      </c>
      <c r="H62" s="22"/>
      <c r="I62" s="22"/>
      <c r="J62" s="22"/>
    </row>
    <row r="63" spans="1:12" ht="12" customHeight="1" x14ac:dyDescent="0.2">
      <c r="A63" s="4" t="s">
        <v>16</v>
      </c>
      <c r="B63" s="7"/>
      <c r="C63" s="7"/>
      <c r="D63" s="8"/>
      <c r="E63" s="142">
        <v>100000</v>
      </c>
      <c r="F63" s="142">
        <v>100000</v>
      </c>
      <c r="G63" s="142">
        <v>100000</v>
      </c>
      <c r="H63" s="22"/>
      <c r="I63" s="22"/>
      <c r="J63" s="22"/>
    </row>
    <row r="64" spans="1:12" ht="23.25" customHeight="1" x14ac:dyDescent="0.2">
      <c r="A64" s="13" t="s">
        <v>29</v>
      </c>
      <c r="B64" s="5"/>
      <c r="C64" s="5"/>
      <c r="D64" s="6"/>
      <c r="E64" s="137">
        <v>100000</v>
      </c>
      <c r="F64" s="137">
        <v>2000000</v>
      </c>
      <c r="G64" s="137">
        <v>0</v>
      </c>
      <c r="H64" s="22"/>
      <c r="I64" s="22"/>
      <c r="J64" s="22"/>
    </row>
    <row r="65" spans="1:10" ht="13.5" customHeight="1" x14ac:dyDescent="0.2">
      <c r="A65" s="4" t="s">
        <v>11</v>
      </c>
      <c r="B65" s="7"/>
      <c r="C65" s="7"/>
      <c r="D65" s="8"/>
      <c r="E65" s="142">
        <v>100000</v>
      </c>
      <c r="F65" s="142">
        <v>2000000</v>
      </c>
      <c r="G65" s="142">
        <v>0</v>
      </c>
      <c r="H65" s="23"/>
      <c r="I65" s="22"/>
      <c r="J65" s="22"/>
    </row>
    <row r="66" spans="1:10" ht="17.25" customHeight="1" x14ac:dyDescent="0.2">
      <c r="A66" s="13" t="s">
        <v>30</v>
      </c>
      <c r="B66" s="5"/>
      <c r="C66" s="5"/>
      <c r="D66" s="6"/>
      <c r="E66" s="137">
        <v>500000</v>
      </c>
      <c r="F66" s="137">
        <v>1000000</v>
      </c>
      <c r="G66" s="137">
        <v>1000000</v>
      </c>
      <c r="H66" s="23"/>
      <c r="I66" s="22"/>
      <c r="J66" s="22"/>
    </row>
    <row r="67" spans="1:10" ht="12.75" customHeight="1" x14ac:dyDescent="0.2">
      <c r="A67" s="4" t="s">
        <v>49</v>
      </c>
      <c r="B67" s="5"/>
      <c r="C67" s="5"/>
      <c r="D67" s="6"/>
      <c r="E67" s="142">
        <v>15000</v>
      </c>
      <c r="F67" s="142">
        <v>15000</v>
      </c>
      <c r="G67" s="142">
        <v>15000</v>
      </c>
      <c r="H67" s="22"/>
      <c r="I67" s="22"/>
      <c r="J67" s="22"/>
    </row>
    <row r="68" spans="1:10" ht="11.25" customHeight="1" x14ac:dyDescent="0.2">
      <c r="A68" s="4" t="s">
        <v>11</v>
      </c>
      <c r="B68" s="7"/>
      <c r="C68" s="7"/>
      <c r="D68" s="8"/>
      <c r="E68" s="142">
        <v>485000</v>
      </c>
      <c r="F68" s="142">
        <v>985000</v>
      </c>
      <c r="G68" s="142">
        <v>985000</v>
      </c>
      <c r="H68" s="22"/>
      <c r="I68" s="22"/>
      <c r="J68" s="22"/>
    </row>
    <row r="69" spans="1:10" ht="20.100000000000001" customHeight="1" x14ac:dyDescent="0.2">
      <c r="A69" s="13" t="s">
        <v>31</v>
      </c>
      <c r="B69" s="5"/>
      <c r="C69" s="5"/>
      <c r="D69" s="6"/>
      <c r="E69" s="137">
        <v>200000</v>
      </c>
      <c r="F69" s="137">
        <v>200000</v>
      </c>
      <c r="G69" s="137">
        <v>200000</v>
      </c>
      <c r="H69" s="23"/>
      <c r="I69" s="22"/>
      <c r="J69" s="22"/>
    </row>
    <row r="70" spans="1:10" ht="12" customHeight="1" x14ac:dyDescent="0.2">
      <c r="A70" s="4" t="s">
        <v>11</v>
      </c>
      <c r="B70" s="127"/>
      <c r="C70" s="127"/>
      <c r="D70" s="127"/>
      <c r="E70" s="142">
        <v>200000</v>
      </c>
      <c r="F70" s="142">
        <v>200000</v>
      </c>
      <c r="G70" s="142">
        <v>200000</v>
      </c>
      <c r="H70" s="22"/>
      <c r="I70" s="22"/>
      <c r="J70" s="22"/>
    </row>
    <row r="71" spans="1:10" ht="19.5" customHeight="1" x14ac:dyDescent="0.2">
      <c r="A71" s="127" t="s">
        <v>32</v>
      </c>
      <c r="B71" s="5"/>
      <c r="C71" s="5"/>
      <c r="D71" s="6"/>
      <c r="E71" s="137">
        <v>1800000</v>
      </c>
      <c r="F71" s="137">
        <v>2000000</v>
      </c>
      <c r="G71" s="137">
        <v>1000000</v>
      </c>
      <c r="H71" s="22"/>
      <c r="I71" s="22"/>
      <c r="J71" s="22"/>
    </row>
    <row r="72" spans="1:10" ht="12" customHeight="1" x14ac:dyDescent="0.2">
      <c r="A72" s="4" t="s">
        <v>11</v>
      </c>
      <c r="B72" s="7"/>
      <c r="C72" s="7"/>
      <c r="D72" s="8"/>
      <c r="E72" s="142">
        <v>1800000</v>
      </c>
      <c r="F72" s="142">
        <v>2000000</v>
      </c>
      <c r="G72" s="142">
        <v>1000000</v>
      </c>
      <c r="H72" s="22"/>
      <c r="I72" s="22"/>
      <c r="J72" s="22"/>
    </row>
    <row r="73" spans="1:10" ht="20.25" customHeight="1" x14ac:dyDescent="0.2">
      <c r="A73" s="13" t="s">
        <v>33</v>
      </c>
      <c r="B73" s="5"/>
      <c r="C73" s="5"/>
      <c r="E73" s="137">
        <v>1000000</v>
      </c>
      <c r="F73" s="137">
        <v>1000000</v>
      </c>
      <c r="G73" s="137">
        <v>1000000</v>
      </c>
      <c r="H73" s="22"/>
      <c r="I73" s="22"/>
      <c r="J73" s="22"/>
    </row>
    <row r="74" spans="1:10" ht="11.25" customHeight="1" x14ac:dyDescent="0.2">
      <c r="A74" s="4" t="s">
        <v>11</v>
      </c>
      <c r="B74" s="7"/>
      <c r="C74" s="7"/>
      <c r="D74" s="6"/>
      <c r="E74" s="142">
        <v>1000000</v>
      </c>
      <c r="F74" s="142">
        <v>1000000</v>
      </c>
      <c r="G74" s="142">
        <v>1000000</v>
      </c>
      <c r="H74" s="22"/>
      <c r="I74" s="22"/>
      <c r="J74" s="22"/>
    </row>
    <row r="75" spans="1:10" ht="19.5" customHeight="1" x14ac:dyDescent="0.2">
      <c r="A75" s="13" t="s">
        <v>34</v>
      </c>
      <c r="B75" s="5"/>
      <c r="C75" s="5"/>
      <c r="D75" s="6"/>
      <c r="E75" s="137">
        <v>1000000</v>
      </c>
      <c r="F75" s="137">
        <v>1000000</v>
      </c>
      <c r="G75" s="137">
        <v>300000</v>
      </c>
      <c r="H75" s="23"/>
      <c r="I75" s="22"/>
      <c r="J75" s="22"/>
    </row>
    <row r="76" spans="1:10" ht="12" customHeight="1" x14ac:dyDescent="0.2">
      <c r="A76" s="4" t="s">
        <v>11</v>
      </c>
      <c r="B76" s="127"/>
      <c r="C76" s="127"/>
      <c r="D76" s="127"/>
      <c r="E76" s="142">
        <v>1000000</v>
      </c>
      <c r="F76" s="142">
        <v>1000000</v>
      </c>
      <c r="G76" s="142">
        <v>300000</v>
      </c>
      <c r="H76" s="23"/>
      <c r="I76" s="22"/>
      <c r="J76" s="22"/>
    </row>
    <row r="77" spans="1:10" ht="19.5" customHeight="1" x14ac:dyDescent="0.2">
      <c r="A77" s="127" t="s">
        <v>35</v>
      </c>
      <c r="B77" s="5"/>
      <c r="C77" s="5"/>
      <c r="D77" s="6"/>
      <c r="E77" s="137">
        <v>100000</v>
      </c>
      <c r="F77" s="137">
        <v>100000</v>
      </c>
      <c r="G77" s="137">
        <v>100000</v>
      </c>
      <c r="H77" s="23"/>
      <c r="I77" s="22"/>
      <c r="J77" s="22"/>
    </row>
    <row r="78" spans="1:10" ht="11.25" customHeight="1" x14ac:dyDescent="0.2">
      <c r="A78" s="4" t="s">
        <v>11</v>
      </c>
      <c r="B78" s="127"/>
      <c r="C78" s="127"/>
      <c r="D78" s="127"/>
      <c r="E78" s="142">
        <v>100000</v>
      </c>
      <c r="F78" s="142">
        <v>100000</v>
      </c>
      <c r="G78" s="142">
        <v>100000</v>
      </c>
      <c r="H78" s="23"/>
      <c r="I78" s="22"/>
      <c r="J78" s="22"/>
    </row>
    <row r="79" spans="1:10" ht="20.25" customHeight="1" x14ac:dyDescent="0.2">
      <c r="A79" s="127" t="s">
        <v>36</v>
      </c>
      <c r="B79" s="5"/>
      <c r="C79" s="5"/>
      <c r="D79" s="6"/>
      <c r="E79" s="137">
        <v>150000</v>
      </c>
      <c r="F79" s="137">
        <v>100000</v>
      </c>
      <c r="G79" s="137">
        <v>100000</v>
      </c>
      <c r="H79" s="22"/>
      <c r="I79" s="22"/>
      <c r="J79" s="22"/>
    </row>
    <row r="80" spans="1:10" ht="12" customHeight="1" x14ac:dyDescent="0.2">
      <c r="A80" s="4" t="s">
        <v>11</v>
      </c>
      <c r="B80" s="127"/>
      <c r="C80" s="127"/>
      <c r="D80" s="127"/>
      <c r="E80" s="142">
        <v>150000</v>
      </c>
      <c r="F80" s="142">
        <v>100000</v>
      </c>
      <c r="G80" s="142">
        <v>100000</v>
      </c>
      <c r="H80" s="22"/>
      <c r="I80" s="22"/>
      <c r="J80" s="22"/>
    </row>
    <row r="81" spans="1:10" ht="18.75" customHeight="1" x14ac:dyDescent="0.2">
      <c r="A81" s="127" t="s">
        <v>37</v>
      </c>
      <c r="B81" s="5"/>
      <c r="C81" s="5"/>
      <c r="D81" s="6"/>
      <c r="E81" s="137">
        <v>100000</v>
      </c>
      <c r="F81" s="137">
        <v>100000</v>
      </c>
      <c r="G81" s="137">
        <v>100000</v>
      </c>
      <c r="H81" s="23"/>
      <c r="I81" s="22"/>
      <c r="J81" s="22"/>
    </row>
    <row r="82" spans="1:10" ht="13.5" customHeight="1" x14ac:dyDescent="0.2">
      <c r="A82" s="4" t="s">
        <v>11</v>
      </c>
      <c r="B82" s="7"/>
      <c r="C82" s="7"/>
      <c r="D82" s="8"/>
      <c r="E82" s="142">
        <v>100000</v>
      </c>
      <c r="F82" s="142">
        <v>100000</v>
      </c>
      <c r="G82" s="142">
        <v>100000</v>
      </c>
      <c r="H82" s="22"/>
      <c r="I82" s="22"/>
      <c r="J82" s="22"/>
    </row>
    <row r="83" spans="1:10" ht="20.25" customHeight="1" x14ac:dyDescent="0.2">
      <c r="A83" s="13" t="s">
        <v>38</v>
      </c>
      <c r="B83" s="5"/>
      <c r="C83" s="5"/>
      <c r="D83" s="6"/>
      <c r="E83" s="137">
        <v>150000</v>
      </c>
      <c r="F83" s="137">
        <v>1000000</v>
      </c>
      <c r="G83" s="137">
        <v>500000</v>
      </c>
      <c r="H83" s="22"/>
      <c r="I83" s="22"/>
      <c r="J83" s="22"/>
    </row>
    <row r="84" spans="1:10" ht="12" customHeight="1" x14ac:dyDescent="0.2">
      <c r="A84" s="4" t="s">
        <v>11</v>
      </c>
      <c r="B84" s="7"/>
      <c r="C84" s="7"/>
      <c r="D84" s="8"/>
      <c r="E84" s="142">
        <v>150000</v>
      </c>
      <c r="F84" s="142">
        <v>1000000</v>
      </c>
      <c r="G84" s="142">
        <v>500000</v>
      </c>
      <c r="H84" s="22"/>
      <c r="I84" s="22"/>
      <c r="J84" s="22"/>
    </row>
    <row r="85" spans="1:10" ht="20.25" customHeight="1" x14ac:dyDescent="0.2">
      <c r="A85" s="13" t="s">
        <v>40</v>
      </c>
      <c r="B85" s="5"/>
      <c r="C85" s="5"/>
      <c r="D85" s="6"/>
      <c r="E85" s="137">
        <v>100000</v>
      </c>
      <c r="F85" s="137">
        <v>1500000</v>
      </c>
      <c r="G85" s="137">
        <v>1000000</v>
      </c>
      <c r="H85" s="22"/>
      <c r="I85" s="22"/>
      <c r="J85" s="22"/>
    </row>
    <row r="86" spans="1:10" ht="12.75" customHeight="1" x14ac:dyDescent="0.2">
      <c r="A86" s="4" t="s">
        <v>11</v>
      </c>
      <c r="B86" s="7"/>
      <c r="C86" s="7"/>
      <c r="D86" s="8"/>
      <c r="E86" s="142">
        <v>100000</v>
      </c>
      <c r="F86" s="142">
        <v>1500000</v>
      </c>
      <c r="G86" s="148">
        <v>1000000</v>
      </c>
      <c r="H86" s="22"/>
      <c r="I86" s="22"/>
      <c r="J86" s="22"/>
    </row>
    <row r="87" spans="1:10" ht="21.75" customHeight="1" x14ac:dyDescent="0.2">
      <c r="A87" s="13" t="s">
        <v>41</v>
      </c>
      <c r="B87" s="5"/>
      <c r="C87" s="5"/>
      <c r="D87" s="6"/>
      <c r="E87" s="137">
        <v>250000</v>
      </c>
      <c r="F87" s="137">
        <v>15000000</v>
      </c>
      <c r="G87" s="137">
        <v>0</v>
      </c>
      <c r="H87" s="23"/>
      <c r="I87" s="22"/>
      <c r="J87" s="22"/>
    </row>
    <row r="88" spans="1:10" ht="11.25" customHeight="1" x14ac:dyDescent="0.2">
      <c r="A88" s="4" t="s">
        <v>11</v>
      </c>
      <c r="B88" s="7"/>
      <c r="C88" s="7"/>
      <c r="D88" s="8"/>
      <c r="E88" s="142">
        <v>250000</v>
      </c>
      <c r="F88" s="142">
        <v>15000000</v>
      </c>
      <c r="G88" s="142">
        <v>0</v>
      </c>
      <c r="H88" s="22"/>
      <c r="I88" s="22"/>
      <c r="J88" s="22"/>
    </row>
    <row r="89" spans="1:10" ht="22.5" customHeight="1" x14ac:dyDescent="0.2">
      <c r="A89" s="13" t="s">
        <v>42</v>
      </c>
      <c r="B89" s="5"/>
      <c r="C89" s="5"/>
      <c r="D89" s="6"/>
      <c r="E89" s="137">
        <v>600000</v>
      </c>
      <c r="F89" s="137">
        <v>0</v>
      </c>
      <c r="G89" s="137">
        <v>0</v>
      </c>
      <c r="H89" s="23"/>
      <c r="I89" s="22"/>
      <c r="J89" s="22"/>
    </row>
    <row r="90" spans="1:10" ht="13.5" customHeight="1" x14ac:dyDescent="0.2">
      <c r="A90" s="4" t="s">
        <v>11</v>
      </c>
      <c r="B90" s="7"/>
      <c r="C90" s="7"/>
      <c r="D90" s="8"/>
      <c r="E90" s="142">
        <v>600000</v>
      </c>
      <c r="F90" s="142">
        <v>0</v>
      </c>
      <c r="G90" s="142">
        <v>0</v>
      </c>
      <c r="H90" s="46"/>
      <c r="I90" s="22"/>
      <c r="J90" s="22"/>
    </row>
    <row r="91" spans="1:10" ht="21" customHeight="1" x14ac:dyDescent="0.2">
      <c r="A91" s="13" t="s">
        <v>43</v>
      </c>
      <c r="B91" s="5"/>
      <c r="C91" s="5"/>
      <c r="D91" s="6"/>
      <c r="E91" s="137">
        <v>450000</v>
      </c>
      <c r="F91" s="137">
        <v>0</v>
      </c>
      <c r="G91" s="137">
        <v>0</v>
      </c>
      <c r="H91" s="46"/>
      <c r="I91" s="22"/>
      <c r="J91" s="22"/>
    </row>
    <row r="92" spans="1:10" ht="12.75" customHeight="1" x14ac:dyDescent="0.2">
      <c r="A92" s="4" t="s">
        <v>11</v>
      </c>
      <c r="B92" s="7"/>
      <c r="C92" s="7"/>
      <c r="D92" s="8"/>
      <c r="E92" s="142">
        <v>450000</v>
      </c>
      <c r="F92" s="142">
        <v>0</v>
      </c>
      <c r="G92" s="142">
        <v>0</v>
      </c>
      <c r="H92" s="23"/>
      <c r="I92" s="22"/>
      <c r="J92" s="22"/>
    </row>
    <row r="93" spans="1:10" ht="20.25" customHeight="1" x14ac:dyDescent="0.2">
      <c r="A93" s="13" t="s">
        <v>44</v>
      </c>
      <c r="B93" s="5"/>
      <c r="C93" s="5"/>
      <c r="D93" s="6"/>
      <c r="E93" s="137">
        <v>150000</v>
      </c>
      <c r="F93" s="137">
        <v>1000000</v>
      </c>
      <c r="G93" s="137">
        <v>0</v>
      </c>
      <c r="H93" s="23"/>
      <c r="I93" s="22"/>
      <c r="J93" s="22"/>
    </row>
    <row r="94" spans="1:10" ht="11.25" customHeight="1" x14ac:dyDescent="0.2">
      <c r="A94" s="4" t="s">
        <v>11</v>
      </c>
      <c r="B94" s="7"/>
      <c r="C94" s="7"/>
      <c r="D94" s="8"/>
      <c r="E94" s="146">
        <v>150000</v>
      </c>
      <c r="F94" s="146">
        <v>1000000</v>
      </c>
      <c r="G94" s="146">
        <v>0</v>
      </c>
      <c r="H94" s="22"/>
      <c r="I94" s="22"/>
      <c r="J94" s="22"/>
    </row>
    <row r="95" spans="1:10" ht="18" customHeight="1" x14ac:dyDescent="0.2">
      <c r="A95" s="13" t="s">
        <v>45</v>
      </c>
      <c r="B95" s="5"/>
      <c r="C95" s="5"/>
      <c r="D95" s="6"/>
      <c r="E95" s="137">
        <v>1700000</v>
      </c>
      <c r="F95" s="137">
        <v>0</v>
      </c>
      <c r="G95" s="137">
        <v>0</v>
      </c>
      <c r="H95" s="22"/>
      <c r="I95" s="24"/>
      <c r="J95" s="22"/>
    </row>
    <row r="96" spans="1:10" ht="13.5" customHeight="1" x14ac:dyDescent="0.2">
      <c r="A96" s="4" t="s">
        <v>39</v>
      </c>
      <c r="B96" s="7"/>
      <c r="C96" s="7"/>
      <c r="D96" s="8"/>
      <c r="E96" s="142">
        <v>1700000</v>
      </c>
      <c r="F96" s="142">
        <v>0</v>
      </c>
      <c r="G96" s="142">
        <v>0</v>
      </c>
      <c r="H96" s="22"/>
      <c r="I96" s="24"/>
      <c r="J96" s="22"/>
    </row>
    <row r="97" spans="1:10" s="42" customFormat="1" ht="19.5" customHeight="1" x14ac:dyDescent="0.2">
      <c r="A97" s="13" t="s">
        <v>46</v>
      </c>
      <c r="B97" s="5"/>
      <c r="C97" s="5"/>
      <c r="D97" s="6"/>
      <c r="E97" s="138">
        <v>100000</v>
      </c>
      <c r="F97" s="137">
        <v>3000000</v>
      </c>
      <c r="G97" s="137">
        <v>0</v>
      </c>
      <c r="H97" s="22"/>
      <c r="I97" s="22"/>
      <c r="J97" s="22"/>
    </row>
    <row r="98" spans="1:10" ht="12" customHeight="1" x14ac:dyDescent="0.2">
      <c r="A98" s="4" t="s">
        <v>47</v>
      </c>
      <c r="B98" s="7"/>
      <c r="C98" s="7"/>
      <c r="D98" s="8"/>
      <c r="E98" s="140">
        <v>100000</v>
      </c>
      <c r="F98" s="142">
        <v>3000000</v>
      </c>
      <c r="G98" s="142">
        <v>0</v>
      </c>
      <c r="H98" s="22"/>
      <c r="I98" s="22"/>
      <c r="J98" s="22"/>
    </row>
    <row r="99" spans="1:10" ht="21" customHeight="1" x14ac:dyDescent="0.2">
      <c r="A99" s="13" t="s">
        <v>48</v>
      </c>
      <c r="B99" s="5"/>
      <c r="C99" s="5"/>
      <c r="D99" s="6"/>
      <c r="E99" s="138">
        <v>2500000</v>
      </c>
      <c r="F99" s="137">
        <v>2500000</v>
      </c>
      <c r="G99" s="137">
        <v>0</v>
      </c>
      <c r="H99" s="22"/>
      <c r="I99" s="22"/>
      <c r="J99" s="22"/>
    </row>
    <row r="100" spans="1:10" ht="13.5" customHeight="1" x14ac:dyDescent="0.2">
      <c r="A100" s="4" t="s">
        <v>11</v>
      </c>
      <c r="B100" s="5"/>
      <c r="C100" s="5"/>
      <c r="D100" s="6"/>
      <c r="E100" s="140">
        <v>2500000</v>
      </c>
      <c r="F100" s="140">
        <v>2500000</v>
      </c>
      <c r="G100" s="142">
        <v>0</v>
      </c>
      <c r="H100" s="22"/>
      <c r="I100" s="22"/>
      <c r="J100" s="22"/>
    </row>
    <row r="101" spans="1:10" ht="20.25" customHeight="1" x14ac:dyDescent="0.2">
      <c r="A101" s="13" t="s">
        <v>50</v>
      </c>
      <c r="B101" s="5"/>
      <c r="C101" s="5"/>
      <c r="D101" s="6"/>
      <c r="E101" s="149">
        <v>500000</v>
      </c>
      <c r="F101" s="137">
        <v>0</v>
      </c>
      <c r="G101" s="137">
        <v>0</v>
      </c>
      <c r="H101" s="22"/>
      <c r="I101" s="22"/>
      <c r="J101" s="22"/>
    </row>
    <row r="102" spans="1:10" ht="12" customHeight="1" x14ac:dyDescent="0.2">
      <c r="A102" s="4" t="s">
        <v>51</v>
      </c>
      <c r="B102" s="7"/>
      <c r="C102" s="7"/>
      <c r="D102" s="8"/>
      <c r="E102" s="142">
        <v>500000</v>
      </c>
      <c r="F102" s="142">
        <v>0</v>
      </c>
      <c r="G102" s="142">
        <v>0</v>
      </c>
      <c r="H102" s="22"/>
      <c r="I102" s="22"/>
      <c r="J102" s="22"/>
    </row>
    <row r="103" spans="1:10" ht="19.5" customHeight="1" x14ac:dyDescent="0.2">
      <c r="A103" s="13" t="s">
        <v>75</v>
      </c>
      <c r="B103" s="5"/>
      <c r="C103" s="5"/>
      <c r="D103" s="6"/>
      <c r="E103" s="137">
        <v>600000</v>
      </c>
      <c r="F103" s="137">
        <v>0</v>
      </c>
      <c r="G103" s="137">
        <v>0</v>
      </c>
      <c r="H103" s="22"/>
      <c r="I103" s="22"/>
      <c r="J103" s="22"/>
    </row>
    <row r="104" spans="1:10" ht="12" customHeight="1" x14ac:dyDescent="0.2">
      <c r="A104" s="4" t="s">
        <v>51</v>
      </c>
      <c r="B104" s="5"/>
      <c r="C104" s="5"/>
      <c r="D104" s="6"/>
      <c r="E104" s="142">
        <v>600000</v>
      </c>
      <c r="F104" s="142">
        <v>0</v>
      </c>
      <c r="G104" s="142">
        <v>0</v>
      </c>
      <c r="H104" s="22"/>
      <c r="I104" s="22"/>
      <c r="J104" s="22"/>
    </row>
    <row r="105" spans="1:10" ht="23.25" customHeight="1" x14ac:dyDescent="0.2">
      <c r="A105" s="13" t="s">
        <v>88</v>
      </c>
      <c r="B105" s="7"/>
      <c r="C105" s="7"/>
      <c r="D105" s="8"/>
      <c r="E105" s="150">
        <v>700000</v>
      </c>
      <c r="F105" s="150">
        <v>0</v>
      </c>
      <c r="G105" s="150">
        <v>0</v>
      </c>
      <c r="H105" s="22"/>
      <c r="I105" s="22"/>
      <c r="J105" s="22"/>
    </row>
    <row r="106" spans="1:10" ht="12.75" customHeight="1" x14ac:dyDescent="0.2">
      <c r="A106" s="4" t="s">
        <v>51</v>
      </c>
      <c r="B106" s="5"/>
      <c r="C106" s="5"/>
      <c r="D106" s="6"/>
      <c r="E106" s="146">
        <v>700000</v>
      </c>
      <c r="F106" s="146">
        <v>0</v>
      </c>
      <c r="G106" s="146">
        <v>0</v>
      </c>
      <c r="H106" s="22"/>
      <c r="I106" s="22"/>
      <c r="J106" s="22"/>
    </row>
    <row r="107" spans="1:10" ht="21.75" customHeight="1" x14ac:dyDescent="0.2">
      <c r="A107" s="13" t="s">
        <v>89</v>
      </c>
      <c r="B107" s="20"/>
      <c r="C107" s="20"/>
      <c r="D107" s="21"/>
      <c r="E107" s="150">
        <v>1000000</v>
      </c>
      <c r="F107" s="150">
        <v>0</v>
      </c>
      <c r="G107" s="150">
        <v>0</v>
      </c>
      <c r="H107" s="22"/>
      <c r="I107" s="22"/>
      <c r="J107" s="22"/>
    </row>
    <row r="108" spans="1:10" ht="12.75" customHeight="1" x14ac:dyDescent="0.2">
      <c r="A108" s="14" t="s">
        <v>51</v>
      </c>
      <c r="B108" s="15"/>
      <c r="C108" s="15"/>
      <c r="D108" s="19"/>
      <c r="E108" s="151">
        <v>1000000</v>
      </c>
      <c r="F108" s="152">
        <v>0</v>
      </c>
      <c r="G108" s="153">
        <v>0</v>
      </c>
      <c r="H108" s="36"/>
      <c r="I108" s="22"/>
      <c r="J108" s="22"/>
    </row>
    <row r="109" spans="1:10" ht="21" customHeight="1" x14ac:dyDescent="0.2">
      <c r="A109" s="17" t="s">
        <v>91</v>
      </c>
      <c r="B109" s="12"/>
      <c r="C109" s="12"/>
      <c r="D109" s="18"/>
      <c r="E109" s="139">
        <v>600000</v>
      </c>
      <c r="F109" s="139">
        <v>0</v>
      </c>
      <c r="G109" s="139">
        <v>0</v>
      </c>
      <c r="H109" s="36"/>
      <c r="I109" s="22"/>
      <c r="J109" s="22"/>
    </row>
    <row r="110" spans="1:10" ht="12.75" customHeight="1" x14ac:dyDescent="0.2">
      <c r="A110" s="27" t="s">
        <v>51</v>
      </c>
      <c r="B110" s="28"/>
      <c r="C110" s="28"/>
      <c r="D110" s="28"/>
      <c r="E110" s="154">
        <v>600000</v>
      </c>
      <c r="F110" s="141">
        <v>0</v>
      </c>
      <c r="G110" s="141">
        <v>0</v>
      </c>
      <c r="H110" s="36"/>
      <c r="I110" s="22"/>
      <c r="J110" s="22"/>
    </row>
    <row r="111" spans="1:10" ht="21" customHeight="1" x14ac:dyDescent="0.2">
      <c r="A111" s="12" t="s">
        <v>90</v>
      </c>
      <c r="B111" s="12"/>
      <c r="C111" s="12"/>
      <c r="D111" s="12"/>
      <c r="E111" s="139">
        <v>400000</v>
      </c>
      <c r="F111" s="139">
        <v>0</v>
      </c>
      <c r="G111" s="139">
        <v>0</v>
      </c>
      <c r="H111" s="47"/>
      <c r="I111" s="22"/>
      <c r="J111" s="22"/>
    </row>
    <row r="112" spans="1:10" ht="11.25" customHeight="1" x14ac:dyDescent="0.2">
      <c r="A112" s="16" t="s">
        <v>39</v>
      </c>
      <c r="B112" s="11"/>
      <c r="C112" s="12"/>
      <c r="D112" s="18"/>
      <c r="E112" s="141">
        <v>400000</v>
      </c>
      <c r="F112" s="141">
        <v>0</v>
      </c>
      <c r="G112" s="141">
        <v>0</v>
      </c>
      <c r="H112" s="48"/>
      <c r="I112" s="22"/>
      <c r="J112" s="22"/>
    </row>
    <row r="113" spans="1:14" ht="24" customHeight="1" x14ac:dyDescent="0.2">
      <c r="A113" s="49" t="s">
        <v>92</v>
      </c>
      <c r="B113" s="50"/>
      <c r="C113" s="51"/>
      <c r="D113" s="52"/>
      <c r="E113" s="155">
        <v>350000</v>
      </c>
      <c r="F113" s="155">
        <v>2000000</v>
      </c>
      <c r="G113" s="155">
        <v>1000000</v>
      </c>
      <c r="H113" s="23"/>
      <c r="I113" s="22"/>
      <c r="J113" s="22"/>
    </row>
    <row r="114" spans="1:14" ht="12" customHeight="1" x14ac:dyDescent="0.2">
      <c r="A114" s="4" t="s">
        <v>11</v>
      </c>
      <c r="B114" s="7"/>
      <c r="C114" s="7"/>
      <c r="D114" s="6"/>
      <c r="E114" s="142">
        <v>350000</v>
      </c>
      <c r="F114" s="142">
        <v>2000000</v>
      </c>
      <c r="G114" s="142">
        <v>1000000</v>
      </c>
      <c r="H114" s="23"/>
      <c r="I114" s="22"/>
      <c r="J114" s="22"/>
    </row>
    <row r="115" spans="1:14" ht="24.75" customHeight="1" x14ac:dyDescent="0.2">
      <c r="A115" s="19" t="s">
        <v>23</v>
      </c>
      <c r="B115" s="53"/>
      <c r="C115" s="54"/>
      <c r="D115" s="55"/>
      <c r="E115" s="156">
        <f>SUM(E59,E62,E64,E66,E69,E71,E73,E75,E77,E79,E81,E83,E85,E87,E89,E91,E93,E95,E97,E99,E101,E107,E103,E105,E109,E111,E113)</f>
        <v>15500000</v>
      </c>
      <c r="F115" s="156">
        <f t="shared" ref="F115:G115" si="0">SUM(F59,F62,F64,F66,F69,F71,F73,F75,F77,F79,F81,F83,F85,F87,F89,F91,F93,F95,F97,F99,F101,F107,F103,F105,F109,F111,F113)</f>
        <v>36600000</v>
      </c>
      <c r="G115" s="156">
        <f t="shared" si="0"/>
        <v>9400000</v>
      </c>
      <c r="H115" s="23"/>
      <c r="I115" s="22"/>
      <c r="J115" s="22"/>
    </row>
    <row r="116" spans="1:14" ht="12.75" customHeight="1" x14ac:dyDescent="0.2">
      <c r="A116" s="56"/>
      <c r="B116" s="54"/>
      <c r="E116" s="57"/>
      <c r="F116" s="57"/>
      <c r="G116" s="57"/>
      <c r="H116" s="36"/>
      <c r="I116" s="22"/>
      <c r="J116" s="22"/>
    </row>
    <row r="117" spans="1:14" ht="13.5" customHeight="1" x14ac:dyDescent="0.2">
      <c r="B117" s="58"/>
      <c r="C117" s="9"/>
      <c r="D117" s="45"/>
      <c r="E117" s="10"/>
      <c r="F117" s="10"/>
      <c r="G117" s="10"/>
      <c r="H117" s="36"/>
      <c r="I117" s="22"/>
      <c r="J117" s="22"/>
    </row>
    <row r="118" spans="1:14" ht="24.75" customHeight="1" x14ac:dyDescent="0.2">
      <c r="A118" s="3" t="s">
        <v>52</v>
      </c>
      <c r="B118" s="9"/>
      <c r="C118" s="9"/>
      <c r="D118" s="9"/>
      <c r="E118" s="10" t="str">
        <f>$E$52</f>
        <v>Plan 2022.</v>
      </c>
      <c r="F118" s="10" t="str">
        <f>$F$52</f>
        <v>Plan 2023.</v>
      </c>
      <c r="G118" s="10" t="s">
        <v>76</v>
      </c>
      <c r="H118" s="36"/>
      <c r="I118" s="22"/>
      <c r="J118" s="22"/>
    </row>
    <row r="119" spans="1:14" ht="21.75" customHeight="1" x14ac:dyDescent="0.2">
      <c r="A119" s="59" t="s">
        <v>87</v>
      </c>
      <c r="B119" s="60"/>
      <c r="C119" s="60"/>
      <c r="D119" s="61"/>
      <c r="E119" s="137">
        <v>100000</v>
      </c>
      <c r="F119" s="137">
        <v>500000</v>
      </c>
      <c r="G119" s="137">
        <v>0</v>
      </c>
      <c r="H119" s="22"/>
      <c r="I119" s="62"/>
      <c r="J119" s="22"/>
      <c r="K119" s="63"/>
      <c r="L119" s="64"/>
      <c r="M119" s="63"/>
      <c r="N119" s="42"/>
    </row>
    <row r="120" spans="1:14" ht="12.75" customHeight="1" x14ac:dyDescent="0.2">
      <c r="A120" s="65" t="s">
        <v>51</v>
      </c>
      <c r="B120" s="66"/>
      <c r="C120" s="66"/>
      <c r="D120" s="67"/>
      <c r="E120" s="157">
        <v>100000</v>
      </c>
      <c r="F120" s="158">
        <v>500000</v>
      </c>
      <c r="G120" s="159">
        <v>0</v>
      </c>
      <c r="H120" s="22"/>
      <c r="I120" s="22"/>
      <c r="J120" s="22"/>
      <c r="K120" s="42"/>
      <c r="L120" s="42"/>
      <c r="M120" s="42"/>
      <c r="N120" s="42"/>
    </row>
    <row r="121" spans="1:14" ht="23.25" customHeight="1" x14ac:dyDescent="0.25">
      <c r="A121" s="68" t="s">
        <v>23</v>
      </c>
      <c r="B121" s="43"/>
      <c r="C121" s="43"/>
      <c r="D121" s="69"/>
      <c r="E121" s="160">
        <f>SUM(E119)</f>
        <v>100000</v>
      </c>
      <c r="F121" s="160">
        <f>SUM(F119)</f>
        <v>500000</v>
      </c>
      <c r="G121" s="161">
        <f>SUM(G119)</f>
        <v>0</v>
      </c>
      <c r="H121" s="22"/>
      <c r="I121" s="22"/>
      <c r="J121" s="22"/>
      <c r="K121" s="42"/>
      <c r="L121" s="42"/>
      <c r="M121" s="42"/>
      <c r="N121" s="42"/>
    </row>
    <row r="122" spans="1:14" ht="16.5" customHeight="1" x14ac:dyDescent="0.2">
      <c r="A122" s="12"/>
      <c r="B122" s="38"/>
      <c r="C122" s="38"/>
      <c r="D122" s="38"/>
      <c r="E122" s="57"/>
      <c r="F122" s="57"/>
      <c r="G122" s="57"/>
      <c r="H122" s="22"/>
      <c r="I122" s="22"/>
      <c r="J122" s="22"/>
    </row>
    <row r="123" spans="1:14" ht="17.25" customHeight="1" x14ac:dyDescent="0.2">
      <c r="A123" s="38"/>
      <c r="B123" s="9"/>
      <c r="C123" s="9"/>
      <c r="D123" s="9"/>
      <c r="E123" s="10"/>
      <c r="F123" s="10"/>
      <c r="G123" s="10"/>
      <c r="H123" s="22"/>
      <c r="I123" s="22"/>
      <c r="J123" s="22"/>
    </row>
    <row r="124" spans="1:14" ht="25.5" customHeight="1" x14ac:dyDescent="0.2">
      <c r="A124" s="3" t="s">
        <v>53</v>
      </c>
      <c r="B124" s="9"/>
      <c r="C124" s="9"/>
      <c r="D124" s="9"/>
      <c r="E124" s="10" t="str">
        <f>$E$52</f>
        <v>Plan 2022.</v>
      </c>
      <c r="F124" s="10" t="str">
        <f>$F$52</f>
        <v>Plan 2023.</v>
      </c>
      <c r="G124" s="10" t="s">
        <v>76</v>
      </c>
      <c r="H124" s="36"/>
      <c r="I124" s="22"/>
      <c r="J124" s="22"/>
    </row>
    <row r="125" spans="1:14" ht="22.5" customHeight="1" x14ac:dyDescent="0.2">
      <c r="A125" s="70" t="s">
        <v>54</v>
      </c>
      <c r="B125" s="71"/>
      <c r="C125" s="71"/>
      <c r="D125" s="71"/>
      <c r="E125" s="137">
        <v>800000</v>
      </c>
      <c r="F125" s="137">
        <v>1000000</v>
      </c>
      <c r="G125" s="137">
        <v>1000000</v>
      </c>
      <c r="H125" s="22"/>
      <c r="I125" s="22"/>
      <c r="J125" s="22"/>
    </row>
    <row r="126" spans="1:14" ht="10.5" customHeight="1" x14ac:dyDescent="0.2">
      <c r="A126" s="72" t="s">
        <v>11</v>
      </c>
      <c r="B126" s="73"/>
      <c r="C126" s="73"/>
      <c r="D126" s="74"/>
      <c r="E126" s="142">
        <v>800000</v>
      </c>
      <c r="F126" s="142">
        <v>1000000</v>
      </c>
      <c r="G126" s="142">
        <v>1000000</v>
      </c>
      <c r="H126" s="22"/>
      <c r="I126" s="22"/>
      <c r="J126" s="22"/>
    </row>
    <row r="127" spans="1:14" ht="19.5" customHeight="1" x14ac:dyDescent="0.2">
      <c r="A127" s="75" t="s">
        <v>23</v>
      </c>
      <c r="B127" s="76"/>
      <c r="C127" s="76"/>
      <c r="D127" s="77"/>
      <c r="E127" s="137">
        <f>SUM(E125)</f>
        <v>800000</v>
      </c>
      <c r="F127" s="137">
        <f t="shared" ref="F127:G127" si="1">SUM(F125)</f>
        <v>1000000</v>
      </c>
      <c r="G127" s="137">
        <f t="shared" si="1"/>
        <v>1000000</v>
      </c>
      <c r="H127" s="36"/>
      <c r="I127" s="22"/>
      <c r="J127" s="22"/>
    </row>
    <row r="128" spans="1:14" ht="15.75" customHeight="1" x14ac:dyDescent="0.2">
      <c r="A128" s="11"/>
      <c r="B128" s="38"/>
      <c r="C128" s="38"/>
      <c r="D128" s="38"/>
      <c r="E128" s="33"/>
      <c r="F128" s="33"/>
      <c r="G128" s="33"/>
      <c r="H128" s="62"/>
      <c r="I128" s="62"/>
      <c r="J128" s="62"/>
      <c r="K128" s="78"/>
      <c r="L128" s="78"/>
    </row>
    <row r="129" spans="1:10" ht="24.75" hidden="1" customHeight="1" x14ac:dyDescent="0.2">
      <c r="A129" s="38"/>
      <c r="B129" s="79"/>
      <c r="C129" s="79"/>
      <c r="D129" s="79"/>
      <c r="E129" s="57"/>
      <c r="F129" s="57"/>
      <c r="G129" s="57"/>
      <c r="H129" s="22"/>
      <c r="I129" s="22"/>
      <c r="J129" s="22"/>
    </row>
    <row r="130" spans="1:10" ht="25.5" customHeight="1" x14ac:dyDescent="0.2">
      <c r="A130" s="128" t="s">
        <v>55</v>
      </c>
      <c r="B130" s="80"/>
      <c r="C130" s="80"/>
      <c r="D130" s="80"/>
      <c r="E130" s="81" t="str">
        <f>$E$52</f>
        <v>Plan 2022.</v>
      </c>
      <c r="F130" s="82" t="str">
        <f>$F$52</f>
        <v>Plan 2023.</v>
      </c>
      <c r="G130" s="126" t="s">
        <v>76</v>
      </c>
      <c r="H130" s="36"/>
      <c r="I130" s="22"/>
      <c r="J130" s="22"/>
    </row>
    <row r="131" spans="1:10" ht="20.25" customHeight="1" x14ac:dyDescent="0.2">
      <c r="A131" s="83" t="s">
        <v>56</v>
      </c>
      <c r="B131" s="84"/>
      <c r="C131" s="84"/>
      <c r="D131" s="84"/>
      <c r="E131" s="137">
        <v>250000</v>
      </c>
      <c r="F131" s="137">
        <v>250000</v>
      </c>
      <c r="G131" s="162">
        <v>250000</v>
      </c>
      <c r="H131" s="36"/>
      <c r="I131" s="22"/>
      <c r="J131" s="22"/>
    </row>
    <row r="132" spans="1:10" ht="13.5" customHeight="1" x14ac:dyDescent="0.2">
      <c r="A132" s="84" t="s">
        <v>57</v>
      </c>
      <c r="B132" s="85"/>
      <c r="C132" s="86"/>
      <c r="D132" s="87"/>
      <c r="E132" s="142">
        <v>100000</v>
      </c>
      <c r="F132" s="142">
        <v>100000</v>
      </c>
      <c r="G132" s="142">
        <v>100000</v>
      </c>
      <c r="H132" s="36"/>
      <c r="I132" s="22"/>
      <c r="J132" s="22"/>
    </row>
    <row r="133" spans="1:10" ht="11.25" customHeight="1" x14ac:dyDescent="0.2">
      <c r="A133" s="84" t="s">
        <v>19</v>
      </c>
      <c r="B133" s="88"/>
      <c r="C133" s="88"/>
      <c r="D133" s="88"/>
      <c r="E133" s="142">
        <v>150000</v>
      </c>
      <c r="F133" s="142">
        <v>150000</v>
      </c>
      <c r="G133" s="142">
        <v>150000</v>
      </c>
      <c r="H133" s="22"/>
      <c r="I133" s="22"/>
      <c r="J133" s="22"/>
    </row>
    <row r="134" spans="1:10" ht="16.5" customHeight="1" x14ac:dyDescent="0.2">
      <c r="A134" s="17" t="s">
        <v>23</v>
      </c>
      <c r="B134" s="89"/>
      <c r="C134" s="89"/>
      <c r="D134" s="90"/>
      <c r="E134" s="163">
        <f>SUM(E131)</f>
        <v>250000</v>
      </c>
      <c r="F134" s="137">
        <f>SUM(F131)</f>
        <v>250000</v>
      </c>
      <c r="G134" s="137">
        <f>SUM(G131)</f>
        <v>250000</v>
      </c>
      <c r="H134" s="22"/>
      <c r="I134" s="22"/>
      <c r="J134" s="22"/>
    </row>
    <row r="135" spans="1:10" ht="11.25" customHeight="1" x14ac:dyDescent="0.2">
      <c r="A135" s="91"/>
      <c r="E135" s="33"/>
      <c r="F135" s="33"/>
      <c r="G135" s="33"/>
      <c r="H135" s="22"/>
      <c r="I135" s="22"/>
      <c r="J135" s="22"/>
    </row>
    <row r="136" spans="1:10" ht="10.5" customHeight="1" x14ac:dyDescent="0.2">
      <c r="A136" s="56"/>
      <c r="B136" s="92"/>
      <c r="C136" s="92"/>
      <c r="D136" s="92"/>
      <c r="E136" s="93"/>
      <c r="F136" s="93"/>
      <c r="G136" s="94"/>
      <c r="H136" s="22"/>
      <c r="I136" s="22"/>
      <c r="J136" s="22"/>
    </row>
    <row r="137" spans="1:10" ht="24.75" customHeight="1" x14ac:dyDescent="0.2">
      <c r="A137" s="95" t="s">
        <v>58</v>
      </c>
      <c r="B137" s="96"/>
      <c r="C137" s="97"/>
      <c r="D137" s="96"/>
      <c r="E137" s="10" t="str">
        <f>$E$52</f>
        <v>Plan 2022.</v>
      </c>
      <c r="F137" s="10" t="str">
        <f>$F$52</f>
        <v>Plan 2023.</v>
      </c>
      <c r="G137" s="10" t="s">
        <v>76</v>
      </c>
      <c r="H137" s="22"/>
      <c r="I137" s="22"/>
      <c r="J137" s="22"/>
    </row>
    <row r="138" spans="1:10" ht="24.75" customHeight="1" x14ac:dyDescent="0.2">
      <c r="A138" s="98" t="s">
        <v>59</v>
      </c>
      <c r="B138" s="99"/>
      <c r="C138" s="99"/>
      <c r="D138" s="99"/>
      <c r="E138" s="137">
        <v>150000</v>
      </c>
      <c r="F138" s="137">
        <v>150000</v>
      </c>
      <c r="G138" s="137">
        <v>150000</v>
      </c>
      <c r="H138" s="22"/>
      <c r="I138" s="22"/>
      <c r="J138" s="22"/>
    </row>
    <row r="139" spans="1:10" ht="12" customHeight="1" x14ac:dyDescent="0.2">
      <c r="A139" s="99" t="s">
        <v>60</v>
      </c>
      <c r="B139" s="83"/>
      <c r="C139" s="83"/>
      <c r="D139" s="83"/>
      <c r="E139" s="142">
        <v>150000</v>
      </c>
      <c r="F139" s="142">
        <v>150000</v>
      </c>
      <c r="G139" s="142">
        <v>150000</v>
      </c>
      <c r="H139" s="36"/>
      <c r="I139" s="22"/>
      <c r="J139" s="22"/>
    </row>
    <row r="140" spans="1:10" ht="21" customHeight="1" x14ac:dyDescent="0.2">
      <c r="A140" s="83" t="s">
        <v>61</v>
      </c>
      <c r="B140" s="86"/>
      <c r="C140" s="86"/>
      <c r="D140" s="87"/>
      <c r="E140" s="137">
        <v>1500000</v>
      </c>
      <c r="F140" s="137">
        <v>1500000</v>
      </c>
      <c r="G140" s="137">
        <v>1500000</v>
      </c>
      <c r="H140" s="22"/>
      <c r="I140" s="22"/>
      <c r="J140" s="22"/>
    </row>
    <row r="141" spans="1:10" ht="10.5" customHeight="1" x14ac:dyDescent="0.2">
      <c r="A141" s="100" t="s">
        <v>62</v>
      </c>
      <c r="B141" s="101"/>
      <c r="C141" s="101"/>
      <c r="D141" s="102"/>
      <c r="E141" s="142">
        <v>1500000</v>
      </c>
      <c r="F141" s="142">
        <v>1500000</v>
      </c>
      <c r="G141" s="142">
        <v>1500000</v>
      </c>
      <c r="H141" s="36"/>
      <c r="I141" s="22"/>
      <c r="J141" s="22"/>
    </row>
    <row r="142" spans="1:10" ht="23.25" customHeight="1" x14ac:dyDescent="0.2">
      <c r="A142" s="17" t="s">
        <v>23</v>
      </c>
      <c r="B142" s="54"/>
      <c r="C142" s="54"/>
      <c r="D142" s="55"/>
      <c r="E142" s="164">
        <f>SUM(E138,E140)</f>
        <v>1650000</v>
      </c>
      <c r="F142" s="164">
        <f t="shared" ref="F142:G142" si="2">SUM(F138,F140)</f>
        <v>1650000</v>
      </c>
      <c r="G142" s="164">
        <f t="shared" si="2"/>
        <v>1650000</v>
      </c>
      <c r="H142" s="22"/>
      <c r="I142" s="22"/>
      <c r="J142" s="22"/>
    </row>
    <row r="143" spans="1:10" ht="23.25" customHeight="1" x14ac:dyDescent="0.2">
      <c r="A143" s="11"/>
      <c r="B143" s="42"/>
      <c r="C143" s="42"/>
      <c r="D143" s="42"/>
      <c r="E143" s="122"/>
      <c r="F143" s="122"/>
      <c r="G143" s="122"/>
      <c r="H143" s="22"/>
      <c r="I143" s="22"/>
      <c r="J143" s="22"/>
    </row>
    <row r="144" spans="1:10" ht="23.25" customHeight="1" x14ac:dyDescent="0.2">
      <c r="A144" s="129" t="s">
        <v>93</v>
      </c>
      <c r="B144" s="130"/>
      <c r="C144" s="131"/>
      <c r="D144" s="130"/>
      <c r="E144" s="81" t="str">
        <f>$E$52</f>
        <v>Plan 2022.</v>
      </c>
      <c r="F144" s="81" t="str">
        <f>$F$52</f>
        <v>Plan 2023.</v>
      </c>
      <c r="G144" s="81" t="s">
        <v>76</v>
      </c>
      <c r="H144" s="22"/>
      <c r="I144" s="22"/>
      <c r="J144" s="22"/>
    </row>
    <row r="145" spans="1:10" ht="23.25" customHeight="1" x14ac:dyDescent="0.2">
      <c r="A145" s="98" t="s">
        <v>94</v>
      </c>
      <c r="B145" s="84"/>
      <c r="C145" s="84"/>
      <c r="D145" s="84"/>
      <c r="E145" s="137">
        <v>600000</v>
      </c>
      <c r="F145" s="137">
        <v>600000</v>
      </c>
      <c r="G145" s="137">
        <v>600000</v>
      </c>
      <c r="H145" s="22"/>
      <c r="I145" s="22"/>
      <c r="J145" s="22"/>
    </row>
    <row r="146" spans="1:10" ht="12.75" customHeight="1" x14ac:dyDescent="0.2">
      <c r="A146" s="65" t="s">
        <v>62</v>
      </c>
      <c r="B146" s="132"/>
      <c r="C146" s="132"/>
      <c r="D146" s="133"/>
      <c r="E146" s="165">
        <v>600000</v>
      </c>
      <c r="F146" s="142">
        <v>600000</v>
      </c>
      <c r="G146" s="142">
        <v>600000</v>
      </c>
      <c r="H146" s="22"/>
      <c r="I146" s="22"/>
      <c r="J146" s="22"/>
    </row>
    <row r="147" spans="1:10" ht="23.25" customHeight="1" x14ac:dyDescent="0.2">
      <c r="A147" s="68" t="s">
        <v>23</v>
      </c>
      <c r="B147" s="134"/>
      <c r="C147" s="134"/>
      <c r="D147" s="135"/>
      <c r="E147" s="164">
        <f>SUM(E143,E145)</f>
        <v>600000</v>
      </c>
      <c r="F147" s="164">
        <f t="shared" ref="F147:G147" si="3">SUM(F143,F145)</f>
        <v>600000</v>
      </c>
      <c r="G147" s="164">
        <f t="shared" si="3"/>
        <v>600000</v>
      </c>
      <c r="H147" s="22"/>
      <c r="I147" s="22"/>
      <c r="J147" s="22"/>
    </row>
    <row r="148" spans="1:10" ht="17.25" customHeight="1" x14ac:dyDescent="0.2">
      <c r="A148" s="11"/>
      <c r="B148" s="42"/>
      <c r="C148" s="42"/>
      <c r="D148" s="42"/>
      <c r="E148" s="122"/>
      <c r="F148" s="122"/>
      <c r="G148" s="122"/>
      <c r="H148" s="22"/>
      <c r="I148" s="22"/>
      <c r="J148" s="22"/>
    </row>
    <row r="149" spans="1:10" ht="6" customHeight="1" x14ac:dyDescent="0.25">
      <c r="A149" s="11"/>
      <c r="B149" s="42"/>
      <c r="C149" s="42"/>
      <c r="D149" s="42"/>
      <c r="E149" s="103"/>
      <c r="F149" s="103"/>
      <c r="G149" s="103"/>
      <c r="H149" s="22"/>
      <c r="I149" s="22"/>
      <c r="J149" s="22"/>
    </row>
    <row r="150" spans="1:10" ht="16.5" customHeight="1" x14ac:dyDescent="0.25">
      <c r="C150" s="104" t="s">
        <v>83</v>
      </c>
      <c r="D150" s="104"/>
      <c r="E150" s="103"/>
      <c r="F150" s="103"/>
      <c r="G150" s="103"/>
      <c r="H150" s="22"/>
      <c r="I150" s="22"/>
      <c r="J150" s="22"/>
    </row>
    <row r="151" spans="1:10" ht="16.5" customHeight="1" x14ac:dyDescent="0.25">
      <c r="A151" s="56"/>
      <c r="B151" s="105"/>
      <c r="C151" s="105"/>
      <c r="D151" s="105"/>
      <c r="E151" s="93"/>
      <c r="F151" s="93"/>
      <c r="G151" s="94"/>
      <c r="H151" s="22"/>
      <c r="I151" s="22"/>
      <c r="J151" s="22"/>
    </row>
    <row r="152" spans="1:10" ht="20.25" customHeight="1" x14ac:dyDescent="0.2">
      <c r="A152" s="125" t="s">
        <v>63</v>
      </c>
      <c r="B152" s="106"/>
      <c r="C152" s="106"/>
      <c r="D152" s="107"/>
      <c r="E152" s="108" t="str">
        <f>$E$52</f>
        <v>Plan 2022.</v>
      </c>
      <c r="F152" s="10" t="str">
        <f>$F$52</f>
        <v>Plan 2023.</v>
      </c>
      <c r="G152" s="10" t="s">
        <v>76</v>
      </c>
      <c r="H152" s="36"/>
      <c r="I152" s="22"/>
      <c r="J152" s="22"/>
    </row>
    <row r="153" spans="1:10" ht="18" customHeight="1" x14ac:dyDescent="0.2">
      <c r="A153" s="109" t="s">
        <v>0</v>
      </c>
      <c r="B153" s="20"/>
      <c r="C153" s="20"/>
      <c r="D153" s="21"/>
      <c r="E153" s="166">
        <f>SUM(E50)</f>
        <v>16050000</v>
      </c>
      <c r="F153" s="166">
        <f>SUM(F50)</f>
        <v>15350000</v>
      </c>
      <c r="G153" s="166">
        <f>SUM(G50)</f>
        <v>10350000</v>
      </c>
      <c r="H153" s="22"/>
      <c r="I153" s="22"/>
      <c r="J153" s="22"/>
    </row>
    <row r="154" spans="1:10" ht="18" customHeight="1" x14ac:dyDescent="0.2">
      <c r="A154" s="109" t="s">
        <v>24</v>
      </c>
      <c r="B154" s="110"/>
      <c r="C154" s="111"/>
      <c r="D154" s="112"/>
      <c r="E154" s="166">
        <f>SUM(E55)</f>
        <v>5000000</v>
      </c>
      <c r="F154" s="166">
        <f>SUM(F55)</f>
        <v>5000000</v>
      </c>
      <c r="G154" s="166">
        <f>SUM(G55)</f>
        <v>5000000</v>
      </c>
      <c r="H154" s="22"/>
      <c r="I154" s="22"/>
      <c r="J154" s="22"/>
    </row>
    <row r="155" spans="1:10" ht="19.5" customHeight="1" x14ac:dyDescent="0.2">
      <c r="A155" s="1" t="s">
        <v>64</v>
      </c>
      <c r="B155" s="20"/>
      <c r="C155" s="20"/>
      <c r="D155" s="21"/>
      <c r="E155" s="166">
        <f>SUM(E115)</f>
        <v>15500000</v>
      </c>
      <c r="F155" s="166">
        <f>SUM(F115)</f>
        <v>36600000</v>
      </c>
      <c r="G155" s="166">
        <f>SUM(G115)</f>
        <v>9400000</v>
      </c>
      <c r="H155" s="22"/>
      <c r="I155" s="22"/>
      <c r="J155" s="22"/>
    </row>
    <row r="156" spans="1:10" ht="21" customHeight="1" x14ac:dyDescent="0.2">
      <c r="A156" s="109" t="s">
        <v>52</v>
      </c>
      <c r="B156" s="20"/>
      <c r="C156" s="20"/>
      <c r="D156" s="21"/>
      <c r="E156" s="166">
        <f>SUM(E121)</f>
        <v>100000</v>
      </c>
      <c r="F156" s="166">
        <f>SUM(F121)</f>
        <v>500000</v>
      </c>
      <c r="G156" s="166">
        <f>SUM(G121)</f>
        <v>0</v>
      </c>
      <c r="H156" s="22"/>
      <c r="I156" s="22"/>
      <c r="J156" s="22"/>
    </row>
    <row r="157" spans="1:10" ht="21" customHeight="1" x14ac:dyDescent="0.2">
      <c r="A157" s="109" t="s">
        <v>53</v>
      </c>
      <c r="B157" s="20"/>
      <c r="C157" s="20"/>
      <c r="D157" s="21"/>
      <c r="E157" s="166">
        <f>SUM(E127)</f>
        <v>800000</v>
      </c>
      <c r="F157" s="166">
        <f>SUM(F127)</f>
        <v>1000000</v>
      </c>
      <c r="G157" s="166">
        <f>SUM(G127)</f>
        <v>1000000</v>
      </c>
      <c r="H157" s="22"/>
      <c r="I157" s="22"/>
      <c r="J157" s="22"/>
    </row>
    <row r="158" spans="1:10" ht="21.75" customHeight="1" x14ac:dyDescent="0.2">
      <c r="A158" s="113" t="s">
        <v>55</v>
      </c>
      <c r="B158" s="117"/>
      <c r="C158" s="117"/>
      <c r="D158" s="118"/>
      <c r="E158" s="167">
        <f>SUM(E134)</f>
        <v>250000</v>
      </c>
      <c r="F158" s="167">
        <f>SUM(F134)</f>
        <v>250000</v>
      </c>
      <c r="G158" s="167">
        <f>SUM(G134)</f>
        <v>250000</v>
      </c>
      <c r="H158" s="22"/>
      <c r="I158" s="22"/>
      <c r="J158" s="22"/>
    </row>
    <row r="159" spans="1:10" ht="21.75" customHeight="1" x14ac:dyDescent="0.2">
      <c r="A159" s="123" t="s">
        <v>58</v>
      </c>
      <c r="B159" s="124"/>
      <c r="C159" s="124"/>
      <c r="D159" s="124"/>
      <c r="E159" s="168">
        <f>SUM(E142)</f>
        <v>1650000</v>
      </c>
      <c r="F159" s="168">
        <f>SUM(F142)</f>
        <v>1650000</v>
      </c>
      <c r="G159" s="168">
        <f>SUM(G142)</f>
        <v>1650000</v>
      </c>
      <c r="H159" s="36"/>
      <c r="I159" s="22"/>
      <c r="J159" s="22"/>
    </row>
    <row r="160" spans="1:10" ht="21.75" customHeight="1" x14ac:dyDescent="0.2">
      <c r="A160" s="136" t="s">
        <v>93</v>
      </c>
      <c r="B160" s="12"/>
      <c r="C160" s="12"/>
      <c r="D160" s="18"/>
      <c r="E160" s="169">
        <v>600000</v>
      </c>
      <c r="F160" s="168">
        <v>600000</v>
      </c>
      <c r="G160" s="168">
        <v>600000</v>
      </c>
      <c r="H160" s="36"/>
      <c r="I160" s="22"/>
      <c r="J160" s="22"/>
    </row>
    <row r="161" spans="1:10" ht="26.25" customHeight="1" x14ac:dyDescent="0.2">
      <c r="A161" s="174" t="s">
        <v>23</v>
      </c>
      <c r="B161" s="175"/>
      <c r="C161" s="175"/>
      <c r="D161" s="176"/>
      <c r="E161" s="114">
        <f>SUM(E153:E160)</f>
        <v>39950000</v>
      </c>
      <c r="F161" s="114">
        <f>SUM(F153:F160)</f>
        <v>60950000</v>
      </c>
      <c r="G161" s="114">
        <f>SUM(G153:G160)</f>
        <v>28250000</v>
      </c>
      <c r="H161" s="22"/>
      <c r="I161" s="22"/>
      <c r="J161" s="22"/>
    </row>
    <row r="162" spans="1:10" ht="12" customHeight="1" x14ac:dyDescent="0.2">
      <c r="A162" s="127"/>
      <c r="B162" s="7"/>
      <c r="C162" s="7"/>
      <c r="D162" s="8"/>
      <c r="H162" s="116"/>
      <c r="I162" s="116"/>
      <c r="J162" s="116"/>
    </row>
    <row r="163" spans="1:10" ht="18.75" customHeight="1" x14ac:dyDescent="0.2">
      <c r="A163" s="13" t="s">
        <v>65</v>
      </c>
      <c r="B163" s="20"/>
      <c r="C163" s="20"/>
      <c r="D163" s="21"/>
      <c r="E163" s="115" t="str">
        <f>$E$52</f>
        <v>Plan 2022.</v>
      </c>
      <c r="F163" s="40" t="str">
        <f>$F$52</f>
        <v>Plan 2023.</v>
      </c>
      <c r="G163" s="40" t="s">
        <v>76</v>
      </c>
      <c r="H163" s="116"/>
      <c r="I163" s="116"/>
      <c r="J163" s="116"/>
    </row>
    <row r="164" spans="1:10" ht="18" customHeight="1" x14ac:dyDescent="0.2">
      <c r="A164" s="109" t="s">
        <v>66</v>
      </c>
      <c r="B164" s="20"/>
      <c r="C164" s="20"/>
      <c r="D164" s="21"/>
      <c r="E164" s="166">
        <v>33575000</v>
      </c>
      <c r="F164" s="166">
        <v>59340000</v>
      </c>
      <c r="G164" s="166">
        <v>27140000</v>
      </c>
      <c r="H164" s="116"/>
      <c r="I164" s="116"/>
      <c r="J164" s="116"/>
    </row>
    <row r="165" spans="1:10" ht="18.75" customHeight="1" x14ac:dyDescent="0.2">
      <c r="A165" s="109" t="s">
        <v>67</v>
      </c>
      <c r="B165" s="20"/>
      <c r="C165" s="20"/>
      <c r="D165" s="21"/>
      <c r="E165" s="166">
        <v>250000</v>
      </c>
      <c r="F165" s="166">
        <v>250000</v>
      </c>
      <c r="G165" s="166">
        <v>250000</v>
      </c>
    </row>
    <row r="166" spans="1:10" ht="18.75" customHeight="1" x14ac:dyDescent="0.2">
      <c r="A166" s="109" t="s">
        <v>68</v>
      </c>
      <c r="B166" s="20"/>
      <c r="C166" s="20"/>
      <c r="D166" s="21"/>
      <c r="E166" s="166">
        <v>2000000</v>
      </c>
      <c r="F166" s="166">
        <v>680000</v>
      </c>
      <c r="G166" s="167">
        <v>680000</v>
      </c>
    </row>
    <row r="167" spans="1:10" ht="18.75" customHeight="1" x14ac:dyDescent="0.2">
      <c r="A167" s="109" t="s">
        <v>69</v>
      </c>
      <c r="B167" s="20"/>
      <c r="C167" s="20"/>
      <c r="D167" s="21"/>
      <c r="E167" s="170">
        <v>30000</v>
      </c>
      <c r="F167" s="170">
        <v>30000</v>
      </c>
      <c r="G167" s="168">
        <v>30000</v>
      </c>
    </row>
    <row r="168" spans="1:10" ht="18" customHeight="1" x14ac:dyDescent="0.2">
      <c r="A168" s="109" t="s">
        <v>95</v>
      </c>
      <c r="B168" s="117"/>
      <c r="C168" s="117"/>
      <c r="D168" s="118"/>
      <c r="E168" s="170">
        <v>2545000</v>
      </c>
      <c r="F168" s="170">
        <v>0</v>
      </c>
      <c r="G168" s="168">
        <v>0</v>
      </c>
    </row>
    <row r="169" spans="1:10" ht="18" customHeight="1" x14ac:dyDescent="0.2">
      <c r="A169" s="113" t="s">
        <v>70</v>
      </c>
      <c r="B169" s="117"/>
      <c r="C169" s="117"/>
      <c r="D169" s="118"/>
      <c r="E169" s="170">
        <v>1400000</v>
      </c>
      <c r="F169" s="170">
        <v>500000</v>
      </c>
      <c r="G169" s="168">
        <v>0</v>
      </c>
    </row>
    <row r="170" spans="1:10" ht="18" customHeight="1" x14ac:dyDescent="0.2">
      <c r="A170" s="119" t="s">
        <v>71</v>
      </c>
      <c r="B170" s="28"/>
      <c r="C170" s="28"/>
      <c r="D170" s="120"/>
      <c r="E170" s="171">
        <v>150000</v>
      </c>
      <c r="F170" s="172">
        <v>150000</v>
      </c>
      <c r="G170" s="168">
        <v>150000</v>
      </c>
    </row>
    <row r="171" spans="1:10" ht="20.25" customHeight="1" x14ac:dyDescent="0.2">
      <c r="A171" s="17" t="s">
        <v>23</v>
      </c>
      <c r="B171" s="12"/>
      <c r="C171" s="12"/>
      <c r="D171" s="18"/>
      <c r="E171" s="173">
        <f>SUM(E164:E170)</f>
        <v>39950000</v>
      </c>
      <c r="F171" s="173">
        <f>SUM(F164:F170)</f>
        <v>60950000</v>
      </c>
      <c r="G171" s="173">
        <f>SUM(G164:G170)</f>
        <v>28250000</v>
      </c>
    </row>
    <row r="172" spans="1:10" x14ac:dyDescent="0.2">
      <c r="A172" s="11"/>
    </row>
    <row r="174" spans="1:10" x14ac:dyDescent="0.2">
      <c r="A174" s="1" t="s">
        <v>72</v>
      </c>
    </row>
    <row r="176" spans="1:10" x14ac:dyDescent="0.2">
      <c r="A176" s="1" t="s">
        <v>78</v>
      </c>
    </row>
    <row r="178" spans="5:6" x14ac:dyDescent="0.2">
      <c r="E178" s="1" t="s">
        <v>80</v>
      </c>
      <c r="F178" s="121"/>
    </row>
    <row r="179" spans="5:6" x14ac:dyDescent="0.2">
      <c r="E179" s="121"/>
      <c r="F179" s="121"/>
    </row>
    <row r="180" spans="5:6" x14ac:dyDescent="0.2">
      <c r="E180" s="1" t="s">
        <v>97</v>
      </c>
      <c r="F180" s="121"/>
    </row>
    <row r="181" spans="5:6" x14ac:dyDescent="0.2">
      <c r="E181" s="121"/>
      <c r="F181" s="121"/>
    </row>
  </sheetData>
  <sheetProtection selectLockedCells="1" selectUnlockedCells="1"/>
  <mergeCells count="14">
    <mergeCell ref="A6:F6"/>
    <mergeCell ref="A7:F7"/>
    <mergeCell ref="A8:D9"/>
    <mergeCell ref="E8:E9"/>
    <mergeCell ref="F8:F9"/>
    <mergeCell ref="A161:D161"/>
    <mergeCell ref="G8:G9"/>
    <mergeCell ref="A22:D22"/>
    <mergeCell ref="A10:D10"/>
    <mergeCell ref="A12:D12"/>
    <mergeCell ref="A14:D14"/>
    <mergeCell ref="A16:D16"/>
    <mergeCell ref="A18:D18"/>
    <mergeCell ref="A20:D20"/>
  </mergeCells>
  <pageMargins left="0.35416666666666669" right="0.39374999999999999" top="0.98402777777777772" bottom="0.98402777777777772" header="0.51180555555555551" footer="0.51180555555555551"/>
  <pageSetup paperSize="9" scale="85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Matko Lovreta</dc:creator>
  <cp:lastModifiedBy>Lara Rakušić Ivanković</cp:lastModifiedBy>
  <cp:lastPrinted>2021-10-06T05:38:31Z</cp:lastPrinted>
  <dcterms:created xsi:type="dcterms:W3CDTF">2021-09-10T10:31:43Z</dcterms:created>
  <dcterms:modified xsi:type="dcterms:W3CDTF">2021-12-16T13:16:29Z</dcterms:modified>
</cp:coreProperties>
</file>