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lrakusic\Desktop\gradsko vijeće 2022\gradsko vijeće  2022-\7 sjednica GV\točka 2\"/>
    </mc:Choice>
  </mc:AlternateContent>
  <xr:revisionPtr revIDLastSave="0" documentId="8_{8832F2D1-6233-4EA8-8321-CBDBE4195E76}" xr6:coauthVersionLast="45" xr6:coauthVersionMax="45" xr10:uidLastSave="{00000000-0000-0000-0000-000000000000}"/>
  <bookViews>
    <workbookView xWindow="6675" yWindow="3960" windowWidth="21600" windowHeight="11640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6" i="1" l="1"/>
  <c r="G71" i="1"/>
  <c r="G76" i="1" s="1"/>
  <c r="E65" i="1"/>
  <c r="F65" i="1"/>
  <c r="G65" i="1"/>
  <c r="G60" i="1"/>
  <c r="G37" i="1"/>
  <c r="E60" i="1"/>
  <c r="F76" i="1"/>
  <c r="E76" i="1"/>
  <c r="F37" i="1"/>
  <c r="E37" i="1"/>
  <c r="F64" i="1" l="1"/>
  <c r="E64" i="1"/>
  <c r="G64" i="1"/>
  <c r="E66" i="1" l="1"/>
  <c r="F66" i="1"/>
</calcChain>
</file>

<file path=xl/sharedStrings.xml><?xml version="1.0" encoding="utf-8"?>
<sst xmlns="http://schemas.openxmlformats.org/spreadsheetml/2006/main" count="79" uniqueCount="60">
  <si>
    <t>I. TEHNIČKA DOKUMENTACIJA</t>
  </si>
  <si>
    <t>Plan 2022.</t>
  </si>
  <si>
    <t>Plan 2023.</t>
  </si>
  <si>
    <t>1. Žičara</t>
  </si>
  <si>
    <t xml:space="preserve">   Izvor financiranja:ostali prihodi za posebna namjene</t>
  </si>
  <si>
    <t xml:space="preserve">   Izvor financiranja: ostale pomoći</t>
  </si>
  <si>
    <t xml:space="preserve">   Izvor financiranja: Prihodi od prodaje nefinancijske imovine</t>
  </si>
  <si>
    <t>3. Sportska lučica</t>
  </si>
  <si>
    <t xml:space="preserve">     Izvor financiranja: koncesije i koncesijska odobrenja</t>
  </si>
  <si>
    <t>4. Školska sportska dvorana - Zelenka</t>
  </si>
  <si>
    <t>5. Dogradnja Osnovne škole Oca Petra Perice</t>
  </si>
  <si>
    <t xml:space="preserve">    Izvor financiranja: Prihodi od prodaje nefinancijske imovine</t>
  </si>
  <si>
    <t xml:space="preserve">7. Izgradnja skladnišnog prostora i parkinga za </t>
  </si>
  <si>
    <t xml:space="preserve">    Pogon i Makarski komunalac</t>
  </si>
  <si>
    <t>Izvor financiranja: Prihodi od prodaje nefinancijske imovine</t>
  </si>
  <si>
    <t xml:space="preserve"> Izvor financiranja:komunalni doprinos</t>
  </si>
  <si>
    <t>UKUPNO</t>
  </si>
  <si>
    <t>II. IZGRADNJA</t>
  </si>
  <si>
    <t xml:space="preserve"> Izvor financiranja: Prihodi od prodaje nefinancijske imovine</t>
  </si>
  <si>
    <t xml:space="preserve">  Izvor financiranja: komunalni doprinos</t>
  </si>
  <si>
    <t xml:space="preserve">   Izvor financiranja:Prihodi od prodaje nefinancijske imovine</t>
  </si>
  <si>
    <t xml:space="preserve">  Izvor financiranja:Prihodi od prodaje nefinancijske imovine</t>
  </si>
  <si>
    <t>PROGRAM IZGRADNJE KAPITALNIH PROJEKATA</t>
  </si>
  <si>
    <t>REKAPITULACIJA</t>
  </si>
  <si>
    <t>UKUPNO I. i II.</t>
  </si>
  <si>
    <t>IZVORI FINANCIRANJA</t>
  </si>
  <si>
    <t>Ostali prihodi za posebne namjene</t>
  </si>
  <si>
    <t>Prihodi od komunalnog doprinosa</t>
  </si>
  <si>
    <t>Opći prihodi i primici</t>
  </si>
  <si>
    <t>Prihodi od prodaje nefinancijske imovine</t>
  </si>
  <si>
    <t>Ostale pomoći</t>
  </si>
  <si>
    <t>Prihodi od koncesija i koncesijskih odobrenja</t>
  </si>
  <si>
    <t>ZAVRŠNE ODREDBE</t>
  </si>
  <si>
    <t>Plan 2024.</t>
  </si>
  <si>
    <t>Na temelju članka 40. Statuta Grada Makarske (Glasnik Grada Makarske br.3/21)</t>
  </si>
  <si>
    <t>PREDSJEDNICA GRADSKOG VIJEĆA</t>
  </si>
  <si>
    <t>PROGRAM IZGRADNJE KAPITALNIH PROJEKATA za 2022.</t>
  </si>
  <si>
    <t>1. Dogradnja Osnovne škole Stjepana Ivičevića</t>
  </si>
  <si>
    <t>3. Izgradnja dječjeg vrtića na Zelenci</t>
  </si>
  <si>
    <t>2. Kulturni centar s parkingom</t>
  </si>
  <si>
    <t>9. Uređenje Peškere</t>
  </si>
  <si>
    <t>6. Izgradnja kuće Sunca</t>
  </si>
  <si>
    <t xml:space="preserve">10. Dogradnja dječjeg vrtića Ciciban </t>
  </si>
  <si>
    <t>2. Izgradnja kuće Sunca</t>
  </si>
  <si>
    <t>5. Dogradnja dječjeg vrtića Ciciban</t>
  </si>
  <si>
    <t xml:space="preserve">6. Kulturni centar s parkingom </t>
  </si>
  <si>
    <t>7. Uređenje Peškere</t>
  </si>
  <si>
    <t xml:space="preserve">   Izvor financiranja:Opći prihodi i primici</t>
  </si>
  <si>
    <t xml:space="preserve"> Izvor financiranja: Ostale pomoći</t>
  </si>
  <si>
    <t xml:space="preserve"> Izvor financiranja:Prihodi od prodaje nefinancijske imovine</t>
  </si>
  <si>
    <t>Izvor financiranja: ostale pomoći</t>
  </si>
  <si>
    <t>8. Dječji vrtić i starački dom – Istok</t>
  </si>
  <si>
    <t>8. Kupnja poslovnog prostora na adresi Kačićev trg 11</t>
  </si>
  <si>
    <t>Izvor financiranja: komunalni doprinos</t>
  </si>
  <si>
    <t>I IZMJENE I DOPUNE</t>
  </si>
  <si>
    <t>Izmjena plana 2022.</t>
  </si>
  <si>
    <t>Novi plan 2022.</t>
  </si>
  <si>
    <t xml:space="preserve">Gradsko vijeće Grada Makarske, na 7. sjednici održanoj 18. veljače 2022.g., donosi </t>
  </si>
  <si>
    <t>Gordana Muhtić, dipl.iur.,v.r.</t>
  </si>
  <si>
    <t>Ove Izmjene i dopune Programa izgradnje kapitalnih prjoekata za 2022 stupaju na snagu dan nakon  objave u Glasniku Grada Makarske.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</si>
</sst>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#,##0.00&quot; kn&quot;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3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5" fillId="2" borderId="0" xfId="0" applyFont="1" applyFill="1"/>
    <xf numFmtId="165" fontId="5" fillId="2" borderId="0" xfId="0" applyNumberFormat="1" applyFont="1" applyFill="1"/>
    <xf numFmtId="0" fontId="5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7" xfId="0" applyFont="1" applyFill="1" applyBorder="1"/>
    <xf numFmtId="0" fontId="4" fillId="2" borderId="7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/>
    <xf numFmtId="0" fontId="1" fillId="2" borderId="7" xfId="0" applyFont="1" applyFill="1" applyBorder="1"/>
    <xf numFmtId="0" fontId="5" fillId="2" borderId="7" xfId="0" applyFont="1" applyFill="1" applyBorder="1" applyAlignment="1">
      <alignment horizontal="center"/>
    </xf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2" borderId="16" xfId="0" applyFont="1" applyFill="1" applyBorder="1"/>
    <xf numFmtId="0" fontId="1" fillId="2" borderId="17" xfId="0" applyFont="1" applyFill="1" applyBorder="1"/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2" xfId="0" applyFont="1" applyFill="1" applyBorder="1"/>
    <xf numFmtId="0" fontId="1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4" xfId="0" applyFont="1" applyFill="1" applyBorder="1"/>
    <xf numFmtId="0" fontId="1" fillId="2" borderId="14" xfId="0" applyFont="1" applyFill="1" applyBorder="1"/>
    <xf numFmtId="0" fontId="5" fillId="2" borderId="14" xfId="0" applyFont="1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left"/>
    </xf>
    <xf numFmtId="0" fontId="0" fillId="2" borderId="0" xfId="0" applyFont="1" applyFill="1"/>
    <xf numFmtId="0" fontId="4" fillId="2" borderId="5" xfId="0" applyFont="1" applyFill="1" applyBorder="1"/>
    <xf numFmtId="0" fontId="0" fillId="2" borderId="7" xfId="0" applyFill="1" applyBorder="1"/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4" fillId="2" borderId="8" xfId="0" applyFont="1" applyFill="1" applyBorder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0" fontId="1" fillId="2" borderId="6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0" xfId="0" applyFont="1" applyFill="1"/>
    <xf numFmtId="0" fontId="4" fillId="2" borderId="0" xfId="0" applyFont="1" applyFill="1" applyBorder="1" applyAlignment="1"/>
    <xf numFmtId="0" fontId="4" fillId="2" borderId="3" xfId="0" applyFont="1" applyFill="1" applyBorder="1" applyAlignment="1"/>
    <xf numFmtId="0" fontId="6" fillId="2" borderId="0" xfId="0" applyFont="1" applyFill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right"/>
    </xf>
    <xf numFmtId="0" fontId="0" fillId="2" borderId="0" xfId="0" applyFill="1" applyAlignment="1"/>
    <xf numFmtId="164" fontId="4" fillId="2" borderId="0" xfId="0" applyNumberFormat="1" applyFont="1" applyFill="1" applyBorder="1"/>
    <xf numFmtId="0" fontId="3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64" fontId="5" fillId="2" borderId="8" xfId="0" applyNumberFormat="1" applyFont="1" applyFill="1" applyBorder="1" applyAlignment="1">
      <alignment horizontal="center"/>
    </xf>
    <xf numFmtId="164" fontId="5" fillId="2" borderId="7" xfId="0" applyNumberFormat="1" applyFont="1" applyFill="1" applyBorder="1" applyAlignment="1">
      <alignment horizontal="center"/>
    </xf>
    <xf numFmtId="164" fontId="4" fillId="2" borderId="7" xfId="0" applyNumberFormat="1" applyFont="1" applyFill="1" applyBorder="1" applyAlignment="1">
      <alignment horizontal="center"/>
    </xf>
    <xf numFmtId="164" fontId="5" fillId="2" borderId="12" xfId="0" applyNumberFormat="1" applyFont="1" applyFill="1" applyBorder="1" applyAlignment="1">
      <alignment horizontal="center"/>
    </xf>
    <xf numFmtId="164" fontId="4" fillId="2" borderId="12" xfId="0" applyNumberFormat="1" applyFon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4" fillId="2" borderId="22" xfId="0" applyNumberFormat="1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5" fillId="2" borderId="15" xfId="0" applyNumberFormat="1" applyFont="1" applyFill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5" fillId="2" borderId="23" xfId="0" applyFont="1" applyFill="1" applyBorder="1"/>
    <xf numFmtId="0" fontId="1" fillId="2" borderId="24" xfId="0" applyFont="1" applyFill="1" applyBorder="1"/>
    <xf numFmtId="0" fontId="5" fillId="2" borderId="24" xfId="0" applyFont="1" applyFill="1" applyBorder="1" applyAlignment="1">
      <alignment horizontal="center"/>
    </xf>
    <xf numFmtId="164" fontId="5" fillId="2" borderId="22" xfId="0" applyNumberFormat="1" applyFont="1" applyFill="1" applyBorder="1" applyAlignment="1">
      <alignment horizontal="center"/>
    </xf>
    <xf numFmtId="164" fontId="5" fillId="2" borderId="25" xfId="0" applyNumberFormat="1" applyFont="1" applyFill="1" applyBorder="1" applyAlignment="1">
      <alignment horizontal="center"/>
    </xf>
    <xf numFmtId="0" fontId="2" fillId="2" borderId="0" xfId="0" applyFont="1" applyFill="1"/>
    <xf numFmtId="164" fontId="4" fillId="2" borderId="26" xfId="0" applyNumberFormat="1" applyFont="1" applyFill="1" applyBorder="1" applyAlignment="1">
      <alignment horizontal="center"/>
    </xf>
    <xf numFmtId="164" fontId="5" fillId="2" borderId="26" xfId="0" applyNumberFormat="1" applyFont="1" applyFill="1" applyBorder="1" applyAlignment="1">
      <alignment horizontal="center"/>
    </xf>
    <xf numFmtId="164" fontId="5" fillId="2" borderId="27" xfId="0" applyNumberFormat="1" applyFont="1" applyFill="1" applyBorder="1" applyAlignment="1">
      <alignment horizontal="center"/>
    </xf>
    <xf numFmtId="164" fontId="4" fillId="2" borderId="27" xfId="0" applyNumberFormat="1" applyFont="1" applyFill="1" applyBorder="1" applyAlignment="1">
      <alignment horizontal="center"/>
    </xf>
    <xf numFmtId="164" fontId="5" fillId="2" borderId="28" xfId="0" applyNumberFormat="1" applyFont="1" applyFill="1" applyBorder="1" applyAlignment="1">
      <alignment horizontal="center"/>
    </xf>
    <xf numFmtId="164" fontId="4" fillId="2" borderId="28" xfId="0" applyNumberFormat="1" applyFont="1" applyFill="1" applyBorder="1" applyAlignment="1">
      <alignment horizontal="center"/>
    </xf>
    <xf numFmtId="164" fontId="5" fillId="2" borderId="29" xfId="0" applyNumberFormat="1" applyFont="1" applyFill="1" applyBorder="1" applyAlignment="1">
      <alignment horizontal="center"/>
    </xf>
    <xf numFmtId="164" fontId="4" fillId="2" borderId="29" xfId="0" applyNumberFormat="1" applyFont="1" applyFill="1" applyBorder="1" applyAlignment="1">
      <alignment horizontal="center"/>
    </xf>
    <xf numFmtId="164" fontId="5" fillId="2" borderId="30" xfId="0" applyNumberFormat="1" applyFont="1" applyFill="1" applyBorder="1" applyAlignment="1">
      <alignment horizontal="center"/>
    </xf>
    <xf numFmtId="164" fontId="1" fillId="2" borderId="26" xfId="0" applyNumberFormat="1" applyFont="1" applyFill="1" applyBorder="1" applyAlignment="1">
      <alignment horizontal="center"/>
    </xf>
    <xf numFmtId="0" fontId="4" fillId="2" borderId="15" xfId="0" applyFont="1" applyFill="1" applyBorder="1"/>
    <xf numFmtId="0" fontId="4" fillId="2" borderId="15" xfId="0" applyFont="1" applyFill="1" applyBorder="1" applyAlignment="1">
      <alignment horizontal="center"/>
    </xf>
    <xf numFmtId="164" fontId="4" fillId="2" borderId="15" xfId="0" applyNumberFormat="1" applyFont="1" applyFill="1" applyBorder="1" applyAlignment="1">
      <alignment horizontal="center"/>
    </xf>
    <xf numFmtId="0" fontId="5" fillId="2" borderId="15" xfId="0" applyFont="1" applyFill="1" applyBorder="1"/>
    <xf numFmtId="0" fontId="1" fillId="2" borderId="15" xfId="0" applyFont="1" applyFill="1" applyBorder="1"/>
    <xf numFmtId="0" fontId="5" fillId="2" borderId="1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2" fillId="2" borderId="2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center" vertical="center"/>
    </xf>
    <xf numFmtId="0" fontId="0" fillId="2" borderId="0" xfId="0" applyFill="1" applyAlignment="1">
      <alignment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85"/>
  <sheetViews>
    <sheetView tabSelected="1" topLeftCell="A70" zoomScale="110" zoomScaleNormal="110" workbookViewId="0">
      <selection activeCell="I87" sqref="I87"/>
    </sheetView>
  </sheetViews>
  <sheetFormatPr defaultColWidth="9.140625" defaultRowHeight="12.75" x14ac:dyDescent="0.2"/>
  <cols>
    <col min="1" max="3" width="9.140625" style="42"/>
    <col min="4" max="4" width="22.85546875" style="42" customWidth="1"/>
    <col min="5" max="5" width="16" style="42" customWidth="1"/>
    <col min="6" max="6" width="19.28515625" style="42" customWidth="1"/>
    <col min="7" max="7" width="17.7109375" style="42" customWidth="1"/>
    <col min="8" max="16384" width="9.140625" style="42"/>
  </cols>
  <sheetData>
    <row r="2" spans="1:15" hidden="1" x14ac:dyDescent="0.2"/>
    <row r="3" spans="1:15" x14ac:dyDescent="0.2">
      <c r="A3" s="127" t="s">
        <v>34</v>
      </c>
      <c r="B3" s="127"/>
      <c r="C3" s="127"/>
      <c r="D3" s="127"/>
      <c r="E3" s="127"/>
      <c r="F3" s="127"/>
      <c r="G3" s="127"/>
    </row>
    <row r="4" spans="1:15" x14ac:dyDescent="0.2">
      <c r="A4" s="128" t="s">
        <v>57</v>
      </c>
      <c r="B4" s="128"/>
      <c r="C4" s="128"/>
      <c r="D4" s="128"/>
      <c r="E4" s="128"/>
      <c r="F4" s="128"/>
    </row>
    <row r="5" spans="1:15" ht="8.25" customHeight="1" x14ac:dyDescent="0.2"/>
    <row r="6" spans="1:15" ht="2.25" customHeight="1" x14ac:dyDescent="0.2"/>
    <row r="7" spans="1:15" ht="15" customHeight="1" x14ac:dyDescent="0.2">
      <c r="A7" s="123" t="s">
        <v>36</v>
      </c>
      <c r="B7" s="123"/>
      <c r="C7" s="123"/>
      <c r="D7" s="123"/>
      <c r="E7" s="123"/>
      <c r="F7" s="123"/>
      <c r="G7" s="43"/>
      <c r="H7" s="43"/>
      <c r="I7" s="43"/>
    </row>
    <row r="8" spans="1:15" ht="2.25" customHeight="1" x14ac:dyDescent="0.2">
      <c r="A8" s="123"/>
      <c r="B8" s="123"/>
      <c r="C8" s="123"/>
      <c r="D8" s="123"/>
      <c r="E8" s="123"/>
      <c r="F8" s="123"/>
      <c r="J8" s="44"/>
    </row>
    <row r="9" spans="1:15" ht="12.75" customHeight="1" x14ac:dyDescent="0.25">
      <c r="D9" s="100" t="s">
        <v>54</v>
      </c>
    </row>
    <row r="10" spans="1:15" ht="12.75" customHeight="1" x14ac:dyDescent="0.25">
      <c r="D10" s="100"/>
    </row>
    <row r="11" spans="1:15" ht="3.75" customHeight="1" x14ac:dyDescent="0.25">
      <c r="D11" s="100"/>
    </row>
    <row r="12" spans="1:15" ht="12.75" customHeight="1" x14ac:dyDescent="0.2">
      <c r="A12" s="129" t="s">
        <v>0</v>
      </c>
      <c r="B12" s="129"/>
      <c r="C12" s="129"/>
      <c r="D12" s="129"/>
      <c r="E12" s="125" t="s">
        <v>1</v>
      </c>
      <c r="F12" s="117" t="s">
        <v>55</v>
      </c>
      <c r="G12" s="130" t="s">
        <v>56</v>
      </c>
    </row>
    <row r="13" spans="1:15" ht="15" customHeight="1" x14ac:dyDescent="0.2">
      <c r="A13" s="129"/>
      <c r="B13" s="129"/>
      <c r="C13" s="129"/>
      <c r="D13" s="129"/>
      <c r="E13" s="125"/>
      <c r="F13" s="117"/>
      <c r="G13" s="130"/>
    </row>
    <row r="14" spans="1:15" ht="21.75" customHeight="1" x14ac:dyDescent="0.2">
      <c r="A14" s="118" t="s">
        <v>3</v>
      </c>
      <c r="B14" s="118"/>
      <c r="C14" s="118"/>
      <c r="D14" s="118"/>
      <c r="E14" s="77">
        <v>200000</v>
      </c>
      <c r="F14" s="78">
        <v>0</v>
      </c>
      <c r="G14" s="101">
        <v>200000</v>
      </c>
      <c r="H14" s="4"/>
      <c r="I14" s="5"/>
      <c r="J14" s="4"/>
      <c r="K14" s="4"/>
      <c r="L14" s="4"/>
      <c r="M14" s="4"/>
      <c r="N14" s="4"/>
      <c r="O14" s="4"/>
    </row>
    <row r="15" spans="1:15" ht="10.5" customHeight="1" x14ac:dyDescent="0.2">
      <c r="A15" s="6" t="s">
        <v>4</v>
      </c>
      <c r="B15" s="7"/>
      <c r="C15" s="7"/>
      <c r="D15" s="8"/>
      <c r="E15" s="79">
        <v>50000</v>
      </c>
      <c r="F15" s="80">
        <v>0</v>
      </c>
      <c r="G15" s="102">
        <v>50000</v>
      </c>
      <c r="H15" s="4"/>
      <c r="I15" s="5"/>
      <c r="J15" s="4"/>
      <c r="K15" s="4"/>
      <c r="L15" s="4"/>
      <c r="M15" s="4"/>
      <c r="N15" s="4"/>
      <c r="O15" s="4"/>
    </row>
    <row r="16" spans="1:15" ht="11.25" customHeight="1" x14ac:dyDescent="0.2">
      <c r="A16" s="6" t="s">
        <v>5</v>
      </c>
      <c r="B16" s="7"/>
      <c r="C16" s="7"/>
      <c r="D16" s="8"/>
      <c r="E16" s="79">
        <v>150000</v>
      </c>
      <c r="F16" s="80">
        <v>0</v>
      </c>
      <c r="G16" s="102">
        <v>150000</v>
      </c>
      <c r="H16" s="4"/>
      <c r="I16" s="5"/>
      <c r="J16" s="4"/>
      <c r="K16" s="4"/>
      <c r="L16" s="4"/>
      <c r="M16" s="4"/>
      <c r="N16" s="4"/>
      <c r="O16" s="4"/>
    </row>
    <row r="17" spans="1:15" ht="21.75" customHeight="1" x14ac:dyDescent="0.2">
      <c r="A17" s="118" t="s">
        <v>39</v>
      </c>
      <c r="B17" s="118"/>
      <c r="C17" s="118"/>
      <c r="D17" s="118"/>
      <c r="E17" s="77">
        <v>500000</v>
      </c>
      <c r="F17" s="78">
        <v>0</v>
      </c>
      <c r="G17" s="101">
        <v>500000</v>
      </c>
      <c r="H17" s="4"/>
      <c r="I17" s="5"/>
      <c r="J17" s="4"/>
      <c r="K17" s="4"/>
      <c r="L17" s="4"/>
      <c r="M17" s="4"/>
      <c r="N17" s="4"/>
      <c r="O17" s="4"/>
    </row>
    <row r="18" spans="1:15" ht="11.25" customHeight="1" x14ac:dyDescent="0.2">
      <c r="A18" s="6" t="s">
        <v>6</v>
      </c>
      <c r="B18" s="7"/>
      <c r="C18" s="7"/>
      <c r="D18" s="8"/>
      <c r="E18" s="79">
        <v>500000</v>
      </c>
      <c r="F18" s="80">
        <v>0</v>
      </c>
      <c r="G18" s="102">
        <v>500000</v>
      </c>
      <c r="H18" s="4"/>
      <c r="I18" s="5"/>
      <c r="J18" s="4"/>
      <c r="K18" s="4"/>
      <c r="L18" s="4"/>
      <c r="M18" s="4"/>
      <c r="N18" s="4"/>
      <c r="O18" s="4"/>
    </row>
    <row r="19" spans="1:15" ht="20.25" customHeight="1" x14ac:dyDescent="0.2">
      <c r="A19" s="118" t="s">
        <v>7</v>
      </c>
      <c r="B19" s="118"/>
      <c r="C19" s="118"/>
      <c r="D19" s="118"/>
      <c r="E19" s="77">
        <v>100000</v>
      </c>
      <c r="F19" s="78">
        <v>0</v>
      </c>
      <c r="G19" s="101">
        <v>100000</v>
      </c>
      <c r="H19" s="4"/>
      <c r="I19" s="5"/>
      <c r="J19" s="4"/>
      <c r="K19" s="4"/>
      <c r="L19" s="4"/>
      <c r="M19" s="4"/>
      <c r="N19" s="4"/>
      <c r="O19" s="4"/>
    </row>
    <row r="20" spans="1:15" ht="12.75" customHeight="1" x14ac:dyDescent="0.2">
      <c r="A20" s="6" t="s">
        <v>8</v>
      </c>
      <c r="B20" s="7"/>
      <c r="C20" s="7"/>
      <c r="D20" s="8"/>
      <c r="E20" s="79">
        <v>100000</v>
      </c>
      <c r="F20" s="80">
        <v>0</v>
      </c>
      <c r="G20" s="102">
        <v>100000</v>
      </c>
      <c r="H20" s="4"/>
      <c r="I20" s="5"/>
      <c r="J20" s="4"/>
      <c r="K20" s="4"/>
      <c r="L20" s="4"/>
      <c r="M20" s="4"/>
      <c r="N20" s="4"/>
      <c r="O20" s="4"/>
    </row>
    <row r="21" spans="1:15" s="45" customFormat="1" ht="18" customHeight="1" x14ac:dyDescent="0.2">
      <c r="A21" s="118" t="s">
        <v>9</v>
      </c>
      <c r="B21" s="118"/>
      <c r="C21" s="118"/>
      <c r="D21" s="118"/>
      <c r="E21" s="78">
        <v>250000</v>
      </c>
      <c r="F21" s="78">
        <v>0</v>
      </c>
      <c r="G21" s="101">
        <v>250000</v>
      </c>
      <c r="H21" s="4"/>
      <c r="I21" s="4"/>
      <c r="J21" s="4"/>
      <c r="K21" s="4"/>
      <c r="L21" s="4"/>
      <c r="M21" s="4"/>
      <c r="N21" s="4"/>
      <c r="O21" s="4"/>
    </row>
    <row r="22" spans="1:15" ht="11.25" customHeight="1" x14ac:dyDescent="0.2">
      <c r="A22" s="6" t="s">
        <v>6</v>
      </c>
      <c r="B22" s="7"/>
      <c r="C22" s="7"/>
      <c r="D22" s="8"/>
      <c r="E22" s="79">
        <v>250000</v>
      </c>
      <c r="F22" s="80">
        <v>0</v>
      </c>
      <c r="G22" s="102">
        <v>250000</v>
      </c>
      <c r="H22" s="4"/>
      <c r="I22" s="4"/>
      <c r="J22" s="4"/>
      <c r="K22" s="4"/>
      <c r="L22" s="4"/>
      <c r="M22" s="4"/>
      <c r="N22" s="4"/>
      <c r="O22" s="4"/>
    </row>
    <row r="23" spans="1:15" s="45" customFormat="1" ht="19.5" customHeight="1" x14ac:dyDescent="0.2">
      <c r="A23" s="12" t="s">
        <v>10</v>
      </c>
      <c r="B23" s="13"/>
      <c r="C23" s="13"/>
      <c r="D23" s="14"/>
      <c r="E23" s="77">
        <v>350000</v>
      </c>
      <c r="F23" s="78">
        <v>0</v>
      </c>
      <c r="G23" s="101">
        <v>350000</v>
      </c>
      <c r="H23" s="4"/>
      <c r="I23" s="4"/>
      <c r="J23" s="4"/>
      <c r="K23" s="4"/>
      <c r="L23" s="4"/>
      <c r="M23" s="4"/>
      <c r="N23" s="4"/>
      <c r="O23" s="4"/>
    </row>
    <row r="24" spans="1:15" ht="10.5" customHeight="1" x14ac:dyDescent="0.2">
      <c r="A24" s="6" t="s">
        <v>11</v>
      </c>
      <c r="B24" s="7"/>
      <c r="C24" s="7"/>
      <c r="D24" s="8"/>
      <c r="E24" s="79">
        <v>350000</v>
      </c>
      <c r="F24" s="80">
        <v>0</v>
      </c>
      <c r="G24" s="102">
        <v>350000</v>
      </c>
      <c r="H24" s="4"/>
      <c r="I24" s="4"/>
      <c r="J24" s="4"/>
      <c r="K24" s="4"/>
      <c r="L24" s="4"/>
      <c r="M24" s="4"/>
      <c r="N24" s="4"/>
      <c r="O24" s="4"/>
    </row>
    <row r="25" spans="1:15" s="45" customFormat="1" ht="21" customHeight="1" x14ac:dyDescent="0.2">
      <c r="A25" s="46" t="s">
        <v>41</v>
      </c>
      <c r="B25" s="1"/>
      <c r="C25" s="2"/>
      <c r="D25" s="3"/>
      <c r="E25" s="77">
        <v>200000</v>
      </c>
      <c r="F25" s="78">
        <v>0</v>
      </c>
      <c r="G25" s="101">
        <v>200000</v>
      </c>
      <c r="H25" s="4"/>
      <c r="I25" s="4"/>
      <c r="J25" s="4"/>
      <c r="K25" s="4"/>
      <c r="L25" s="4"/>
      <c r="M25" s="4"/>
      <c r="N25" s="4"/>
      <c r="O25" s="4"/>
    </row>
    <row r="26" spans="1:15" ht="12" customHeight="1" x14ac:dyDescent="0.2">
      <c r="A26" s="21" t="s">
        <v>11</v>
      </c>
      <c r="B26" s="47"/>
      <c r="C26" s="48"/>
      <c r="D26" s="49"/>
      <c r="E26" s="81">
        <v>200000</v>
      </c>
      <c r="F26" s="82">
        <v>0</v>
      </c>
      <c r="G26" s="103">
        <v>200000</v>
      </c>
      <c r="H26" s="4"/>
      <c r="I26" s="4"/>
      <c r="J26" s="4"/>
      <c r="K26" s="4"/>
      <c r="L26" s="4"/>
      <c r="M26" s="4"/>
      <c r="N26" s="4"/>
      <c r="O26" s="4"/>
    </row>
    <row r="27" spans="1:15" ht="12" customHeight="1" x14ac:dyDescent="0.2">
      <c r="A27" s="50" t="s">
        <v>12</v>
      </c>
      <c r="B27" s="51"/>
      <c r="C27" s="52"/>
      <c r="D27" s="53"/>
      <c r="E27" s="83">
        <v>100000</v>
      </c>
      <c r="F27" s="83">
        <v>0</v>
      </c>
      <c r="G27" s="104">
        <v>100000</v>
      </c>
      <c r="H27" s="4"/>
      <c r="I27" s="4"/>
      <c r="J27" s="4"/>
      <c r="K27" s="4"/>
      <c r="L27" s="4"/>
      <c r="M27" s="4"/>
      <c r="N27" s="4"/>
      <c r="O27" s="4"/>
    </row>
    <row r="28" spans="1:15" ht="11.25" customHeight="1" x14ac:dyDescent="0.2">
      <c r="A28" s="46" t="s">
        <v>13</v>
      </c>
      <c r="B28" s="1"/>
      <c r="C28" s="2"/>
      <c r="D28" s="54"/>
      <c r="E28" s="84"/>
      <c r="F28" s="84">
        <v>0</v>
      </c>
      <c r="G28" s="105"/>
      <c r="H28" s="4"/>
      <c r="I28" s="4"/>
      <c r="J28" s="4"/>
      <c r="K28" s="4"/>
      <c r="L28" s="4"/>
      <c r="M28" s="4"/>
      <c r="N28" s="4"/>
      <c r="O28" s="4"/>
    </row>
    <row r="29" spans="1:15" ht="11.25" customHeight="1" x14ac:dyDescent="0.2">
      <c r="A29" s="55" t="s">
        <v>14</v>
      </c>
      <c r="B29" s="56"/>
      <c r="C29" s="57"/>
      <c r="D29" s="57"/>
      <c r="E29" s="84">
        <v>100000</v>
      </c>
      <c r="F29" s="84">
        <v>0</v>
      </c>
      <c r="G29" s="105">
        <v>100000</v>
      </c>
      <c r="H29" s="4"/>
      <c r="I29" s="4"/>
      <c r="J29" s="4"/>
      <c r="K29" s="4"/>
      <c r="L29" s="4"/>
      <c r="M29" s="4"/>
      <c r="N29" s="4"/>
      <c r="O29" s="4"/>
    </row>
    <row r="30" spans="1:15" s="45" customFormat="1" ht="19.5" customHeight="1" x14ac:dyDescent="0.2">
      <c r="A30" s="46" t="s">
        <v>51</v>
      </c>
      <c r="B30" s="56"/>
      <c r="C30" s="2"/>
      <c r="D30" s="2"/>
      <c r="E30" s="85">
        <v>100000</v>
      </c>
      <c r="F30" s="85">
        <v>0</v>
      </c>
      <c r="G30" s="106">
        <v>100000</v>
      </c>
      <c r="H30" s="4"/>
      <c r="I30" s="4"/>
      <c r="J30" s="4"/>
      <c r="K30" s="4"/>
      <c r="L30" s="4"/>
      <c r="M30" s="4"/>
      <c r="N30" s="4"/>
      <c r="O30" s="4"/>
    </row>
    <row r="31" spans="1:15" ht="11.25" customHeight="1" x14ac:dyDescent="0.2">
      <c r="A31" s="55" t="s">
        <v>15</v>
      </c>
      <c r="B31" s="56"/>
      <c r="C31" s="57"/>
      <c r="D31" s="57"/>
      <c r="E31" s="84">
        <v>100000</v>
      </c>
      <c r="F31" s="84">
        <v>0</v>
      </c>
      <c r="G31" s="105">
        <v>100000</v>
      </c>
      <c r="H31" s="4"/>
      <c r="I31" s="4"/>
      <c r="J31" s="4"/>
      <c r="K31" s="4"/>
      <c r="L31" s="4"/>
      <c r="M31" s="4"/>
      <c r="N31" s="4"/>
      <c r="O31" s="4"/>
    </row>
    <row r="32" spans="1:15" ht="21.75" customHeight="1" x14ac:dyDescent="0.2">
      <c r="A32" s="46" t="s">
        <v>40</v>
      </c>
      <c r="B32" s="1"/>
      <c r="C32" s="2"/>
      <c r="D32" s="2"/>
      <c r="E32" s="85">
        <v>700000</v>
      </c>
      <c r="F32" s="85">
        <v>0</v>
      </c>
      <c r="G32" s="106">
        <v>700000</v>
      </c>
      <c r="H32" s="4"/>
      <c r="I32" s="4"/>
      <c r="J32" s="4"/>
      <c r="K32" s="4"/>
      <c r="L32" s="4"/>
      <c r="M32" s="4"/>
      <c r="N32" s="4"/>
      <c r="O32" s="4"/>
    </row>
    <row r="33" spans="1:15" ht="11.25" customHeight="1" x14ac:dyDescent="0.2">
      <c r="A33" s="55" t="s">
        <v>15</v>
      </c>
      <c r="B33" s="56"/>
      <c r="C33" s="57"/>
      <c r="D33" s="57"/>
      <c r="E33" s="84">
        <v>700000</v>
      </c>
      <c r="F33" s="84">
        <v>0</v>
      </c>
      <c r="G33" s="105">
        <v>700000</v>
      </c>
      <c r="H33" s="4"/>
      <c r="I33" s="4"/>
      <c r="J33" s="4"/>
      <c r="K33" s="4"/>
      <c r="L33" s="4"/>
      <c r="M33" s="4"/>
      <c r="N33" s="4"/>
      <c r="O33" s="4"/>
    </row>
    <row r="34" spans="1:15" ht="11.25" customHeight="1" x14ac:dyDescent="0.2">
      <c r="A34" s="55" t="s">
        <v>14</v>
      </c>
      <c r="B34" s="56"/>
      <c r="C34" s="57"/>
      <c r="D34" s="57"/>
      <c r="E34" s="84">
        <v>0</v>
      </c>
      <c r="F34" s="84">
        <v>0</v>
      </c>
      <c r="G34" s="105">
        <v>0</v>
      </c>
      <c r="H34" s="4"/>
      <c r="I34" s="4"/>
      <c r="J34" s="4"/>
      <c r="K34" s="4"/>
      <c r="L34" s="4"/>
      <c r="M34" s="4"/>
      <c r="N34" s="4"/>
      <c r="O34" s="4"/>
    </row>
    <row r="35" spans="1:15" s="60" customFormat="1" ht="21" customHeight="1" x14ac:dyDescent="0.2">
      <c r="A35" s="46" t="s">
        <v>42</v>
      </c>
      <c r="B35" s="58"/>
      <c r="C35" s="59"/>
      <c r="D35" s="59"/>
      <c r="E35" s="85">
        <v>200000</v>
      </c>
      <c r="F35" s="85">
        <v>0</v>
      </c>
      <c r="G35" s="106">
        <v>200000</v>
      </c>
    </row>
    <row r="36" spans="1:15" s="60" customFormat="1" ht="11.25" customHeight="1" x14ac:dyDescent="0.2">
      <c r="A36" s="55" t="s">
        <v>14</v>
      </c>
      <c r="B36" s="56"/>
      <c r="C36" s="57"/>
      <c r="D36" s="57"/>
      <c r="E36" s="84">
        <v>200000</v>
      </c>
      <c r="F36" s="84">
        <v>0</v>
      </c>
      <c r="G36" s="105">
        <v>200000</v>
      </c>
    </row>
    <row r="37" spans="1:15" ht="20.25" customHeight="1" x14ac:dyDescent="0.2">
      <c r="A37" s="126" t="s">
        <v>16</v>
      </c>
      <c r="B37" s="126"/>
      <c r="C37" s="126"/>
      <c r="D37" s="126"/>
      <c r="E37" s="85">
        <f>SUM(E14,E17,E19,E21,E23,E25,E27,E28,E30,E32,E35)</f>
        <v>2700000</v>
      </c>
      <c r="F37" s="85">
        <f>SUM(F14, F17,F19,F21,F23,F25,F27,F30,F32)</f>
        <v>0</v>
      </c>
      <c r="G37" s="85">
        <f>SUM(G14,G17,G19,G21,G23,G25,G27,G28,G30,G32,G35)</f>
        <v>2700000</v>
      </c>
      <c r="H37" s="4"/>
      <c r="I37" s="4"/>
      <c r="J37" s="4"/>
      <c r="K37" s="4"/>
      <c r="L37" s="4"/>
      <c r="M37" s="4"/>
      <c r="N37" s="4"/>
      <c r="O37" s="4"/>
    </row>
    <row r="38" spans="1:15" ht="15" customHeight="1" x14ac:dyDescent="0.2">
      <c r="A38" s="61"/>
      <c r="B38" s="61"/>
      <c r="C38" s="61"/>
      <c r="D38" s="61"/>
      <c r="E38" s="62"/>
      <c r="F38" s="61"/>
      <c r="G38" s="61"/>
      <c r="H38" s="4"/>
      <c r="I38" s="4"/>
      <c r="J38" s="4"/>
      <c r="K38" s="4"/>
      <c r="L38" s="4"/>
      <c r="M38" s="4"/>
      <c r="N38" s="4"/>
      <c r="O38" s="4"/>
    </row>
    <row r="39" spans="1:15" ht="15.75" customHeight="1" x14ac:dyDescent="0.25">
      <c r="A39" s="124" t="s">
        <v>17</v>
      </c>
      <c r="B39" s="124"/>
      <c r="C39" s="124"/>
      <c r="D39" s="124"/>
      <c r="E39" s="125" t="s">
        <v>1</v>
      </c>
      <c r="F39" s="117" t="s">
        <v>55</v>
      </c>
      <c r="G39" s="117" t="s">
        <v>56</v>
      </c>
      <c r="H39" s="4"/>
      <c r="I39" s="4"/>
      <c r="J39" s="4"/>
      <c r="K39" s="4"/>
      <c r="L39" s="4"/>
      <c r="M39" s="4"/>
      <c r="N39" s="4"/>
      <c r="O39" s="4"/>
    </row>
    <row r="40" spans="1:15" ht="11.25" customHeight="1" x14ac:dyDescent="0.25">
      <c r="A40" s="9"/>
      <c r="B40" s="10"/>
      <c r="C40" s="10"/>
      <c r="D40" s="11"/>
      <c r="E40" s="125"/>
      <c r="F40" s="117"/>
      <c r="G40" s="117"/>
      <c r="H40" s="4"/>
      <c r="I40" s="4"/>
      <c r="J40" s="4"/>
      <c r="K40" s="4"/>
      <c r="L40" s="4"/>
      <c r="M40" s="4"/>
      <c r="N40" s="4"/>
      <c r="O40" s="4"/>
    </row>
    <row r="41" spans="1:15" s="45" customFormat="1" ht="21" customHeight="1" x14ac:dyDescent="0.2">
      <c r="A41" s="12" t="s">
        <v>37</v>
      </c>
      <c r="B41" s="13"/>
      <c r="C41" s="13"/>
      <c r="D41" s="14"/>
      <c r="E41" s="77">
        <v>7000000</v>
      </c>
      <c r="F41" s="78">
        <v>0</v>
      </c>
      <c r="G41" s="101">
        <v>7000000</v>
      </c>
      <c r="H41" s="4"/>
      <c r="I41" s="4"/>
      <c r="J41" s="4"/>
      <c r="K41" s="63"/>
      <c r="L41" s="4"/>
      <c r="M41" s="4"/>
      <c r="N41" s="4"/>
      <c r="O41" s="4"/>
    </row>
    <row r="42" spans="1:15" s="45" customFormat="1" ht="11.25" customHeight="1" x14ac:dyDescent="0.2">
      <c r="A42" s="6" t="s">
        <v>48</v>
      </c>
      <c r="B42" s="7"/>
      <c r="C42" s="7"/>
      <c r="D42" s="8"/>
      <c r="E42" s="79">
        <v>5950000</v>
      </c>
      <c r="F42" s="80">
        <v>0</v>
      </c>
      <c r="G42" s="102">
        <v>5950000</v>
      </c>
      <c r="H42" s="4"/>
      <c r="I42" s="4"/>
      <c r="J42" s="4"/>
      <c r="K42" s="4"/>
      <c r="L42" s="4"/>
      <c r="M42" s="4"/>
      <c r="N42" s="4"/>
      <c r="O42" s="4"/>
    </row>
    <row r="43" spans="1:15" ht="11.25" customHeight="1" x14ac:dyDescent="0.2">
      <c r="A43" s="6" t="s">
        <v>18</v>
      </c>
      <c r="B43" s="7"/>
      <c r="C43" s="7"/>
      <c r="D43" s="8"/>
      <c r="E43" s="79">
        <v>1050000</v>
      </c>
      <c r="F43" s="80">
        <v>0</v>
      </c>
      <c r="G43" s="102">
        <v>1050000</v>
      </c>
      <c r="H43" s="4"/>
      <c r="I43" s="4"/>
      <c r="J43" s="4"/>
      <c r="K43" s="4"/>
      <c r="L43" s="4"/>
      <c r="M43" s="4"/>
      <c r="N43" s="4"/>
      <c r="O43" s="4"/>
    </row>
    <row r="44" spans="1:15" ht="20.25" customHeight="1" x14ac:dyDescent="0.2">
      <c r="A44" s="12" t="s">
        <v>43</v>
      </c>
      <c r="B44" s="13"/>
      <c r="C44" s="13"/>
      <c r="D44" s="14"/>
      <c r="E44" s="77">
        <v>4000000</v>
      </c>
      <c r="F44" s="78">
        <v>0</v>
      </c>
      <c r="G44" s="101">
        <v>4000000</v>
      </c>
      <c r="H44" s="4"/>
      <c r="I44" s="4"/>
      <c r="J44" s="4"/>
      <c r="K44" s="4"/>
      <c r="L44" s="4"/>
      <c r="M44" s="4"/>
      <c r="N44" s="4"/>
      <c r="O44" s="4"/>
    </row>
    <row r="45" spans="1:15" ht="11.25" customHeight="1" x14ac:dyDescent="0.2">
      <c r="A45" s="6" t="s">
        <v>50</v>
      </c>
      <c r="B45" s="7"/>
      <c r="C45" s="7"/>
      <c r="D45" s="8"/>
      <c r="E45" s="79">
        <v>3400000</v>
      </c>
      <c r="F45" s="80">
        <v>0</v>
      </c>
      <c r="G45" s="102">
        <v>3400000</v>
      </c>
      <c r="H45" s="4"/>
      <c r="I45" s="4"/>
      <c r="J45" s="4"/>
      <c r="K45" s="4"/>
      <c r="L45" s="4"/>
      <c r="M45" s="4"/>
      <c r="N45" s="4"/>
      <c r="O45" s="4"/>
    </row>
    <row r="46" spans="1:15" ht="11.25" customHeight="1" x14ac:dyDescent="0.2">
      <c r="A46" s="6" t="s">
        <v>14</v>
      </c>
      <c r="B46" s="7"/>
      <c r="C46" s="7"/>
      <c r="D46" s="8"/>
      <c r="E46" s="79">
        <v>600000</v>
      </c>
      <c r="F46" s="80">
        <v>0</v>
      </c>
      <c r="G46" s="102">
        <v>600000</v>
      </c>
      <c r="H46" s="4"/>
      <c r="I46" s="4"/>
      <c r="J46" s="4"/>
      <c r="K46" s="4"/>
      <c r="L46" s="4"/>
      <c r="M46" s="4"/>
      <c r="N46" s="4"/>
      <c r="O46" s="4"/>
    </row>
    <row r="47" spans="1:15" s="45" customFormat="1" ht="20.25" customHeight="1" x14ac:dyDescent="0.2">
      <c r="A47" s="15" t="s">
        <v>38</v>
      </c>
      <c r="B47" s="15"/>
      <c r="C47" s="16"/>
      <c r="D47" s="16"/>
      <c r="E47" s="77">
        <v>12000000</v>
      </c>
      <c r="F47" s="78">
        <v>0</v>
      </c>
      <c r="G47" s="101">
        <v>12000000</v>
      </c>
      <c r="H47" s="4"/>
      <c r="I47" s="4"/>
      <c r="J47" s="4"/>
      <c r="K47" s="4"/>
      <c r="L47" s="4"/>
      <c r="M47" s="4"/>
      <c r="N47" s="4"/>
      <c r="O47" s="4"/>
    </row>
    <row r="48" spans="1:15" ht="12.75" customHeight="1" x14ac:dyDescent="0.2">
      <c r="A48" s="17" t="s">
        <v>19</v>
      </c>
      <c r="B48" s="18"/>
      <c r="C48" s="19"/>
      <c r="D48" s="20"/>
      <c r="E48" s="86">
        <v>4217558.6399999997</v>
      </c>
      <c r="F48" s="80">
        <v>0</v>
      </c>
      <c r="G48" s="107">
        <v>4217558.6399999997</v>
      </c>
      <c r="H48" s="4"/>
      <c r="I48" s="4"/>
      <c r="J48" s="4"/>
      <c r="K48" s="4"/>
      <c r="L48" s="4"/>
      <c r="M48" s="4"/>
      <c r="N48" s="4"/>
      <c r="O48" s="4"/>
    </row>
    <row r="49" spans="1:15" ht="11.25" customHeight="1" x14ac:dyDescent="0.2">
      <c r="A49" s="21" t="s">
        <v>47</v>
      </c>
      <c r="B49" s="22"/>
      <c r="C49" s="23"/>
      <c r="D49" s="23"/>
      <c r="E49" s="79">
        <v>7782441.3600000003</v>
      </c>
      <c r="F49" s="80">
        <v>0</v>
      </c>
      <c r="G49" s="102">
        <v>7782441.3600000003</v>
      </c>
      <c r="H49" s="4"/>
      <c r="I49" s="4"/>
      <c r="J49" s="4"/>
      <c r="K49" s="4"/>
      <c r="L49" s="4"/>
      <c r="M49" s="4"/>
      <c r="N49" s="4"/>
      <c r="O49" s="4"/>
    </row>
    <row r="50" spans="1:15" ht="20.25" customHeight="1" x14ac:dyDescent="0.2">
      <c r="A50" s="24" t="s">
        <v>9</v>
      </c>
      <c r="B50" s="25"/>
      <c r="C50" s="26"/>
      <c r="D50" s="27"/>
      <c r="E50" s="87">
        <v>6500000</v>
      </c>
      <c r="F50" s="78">
        <v>0</v>
      </c>
      <c r="G50" s="108">
        <v>6500000</v>
      </c>
      <c r="H50" s="4"/>
      <c r="I50" s="4"/>
      <c r="J50" s="4"/>
      <c r="K50" s="4"/>
      <c r="L50" s="4"/>
      <c r="M50" s="4"/>
      <c r="N50" s="4"/>
      <c r="O50" s="4"/>
    </row>
    <row r="51" spans="1:15" ht="11.25" customHeight="1" x14ac:dyDescent="0.2">
      <c r="A51" s="28" t="s">
        <v>20</v>
      </c>
      <c r="B51" s="29"/>
      <c r="C51" s="30"/>
      <c r="D51" s="31"/>
      <c r="E51" s="88">
        <v>6500000</v>
      </c>
      <c r="F51" s="80">
        <v>0</v>
      </c>
      <c r="G51" s="109">
        <v>6500000</v>
      </c>
      <c r="H51" s="4"/>
      <c r="I51" s="4"/>
      <c r="J51" s="4"/>
      <c r="K51" s="4"/>
      <c r="L51" s="4"/>
      <c r="M51" s="4"/>
      <c r="N51" s="4"/>
      <c r="O51" s="4"/>
    </row>
    <row r="52" spans="1:15" ht="23.25" customHeight="1" x14ac:dyDescent="0.2">
      <c r="A52" s="118" t="s">
        <v>44</v>
      </c>
      <c r="B52" s="118"/>
      <c r="C52" s="118"/>
      <c r="D52" s="118"/>
      <c r="E52" s="78">
        <v>0</v>
      </c>
      <c r="F52" s="78">
        <v>0</v>
      </c>
      <c r="G52" s="101">
        <v>0</v>
      </c>
      <c r="H52" s="4"/>
      <c r="I52" s="4"/>
      <c r="J52" s="4"/>
      <c r="K52" s="4"/>
      <c r="L52" s="4"/>
      <c r="M52" s="4"/>
      <c r="N52" s="4"/>
      <c r="O52" s="4"/>
    </row>
    <row r="53" spans="1:15" ht="11.25" customHeight="1" x14ac:dyDescent="0.2">
      <c r="A53" s="32" t="s">
        <v>6</v>
      </c>
      <c r="B53" s="33"/>
      <c r="C53" s="34"/>
      <c r="D53" s="34"/>
      <c r="E53" s="79">
        <v>0</v>
      </c>
      <c r="F53" s="80">
        <v>0</v>
      </c>
      <c r="G53" s="102">
        <v>0</v>
      </c>
      <c r="H53" s="4"/>
      <c r="I53" s="4"/>
      <c r="J53" s="4"/>
      <c r="K53" s="4"/>
      <c r="L53" s="4"/>
      <c r="M53" s="4"/>
      <c r="N53" s="4"/>
      <c r="O53" s="4"/>
    </row>
    <row r="54" spans="1:15" ht="22.5" customHeight="1" x14ac:dyDescent="0.2">
      <c r="A54" s="35" t="s">
        <v>45</v>
      </c>
      <c r="B54" s="36"/>
      <c r="C54" s="37"/>
      <c r="D54" s="38"/>
      <c r="E54" s="87">
        <v>0</v>
      </c>
      <c r="F54" s="78">
        <v>0</v>
      </c>
      <c r="G54" s="108">
        <v>0</v>
      </c>
      <c r="H54" s="4"/>
      <c r="I54" s="4"/>
      <c r="J54" s="4"/>
      <c r="K54" s="4"/>
      <c r="L54" s="4"/>
      <c r="M54" s="4"/>
      <c r="N54" s="4"/>
      <c r="O54" s="4"/>
    </row>
    <row r="55" spans="1:15" ht="12.75" customHeight="1" x14ac:dyDescent="0.2">
      <c r="A55" s="39" t="s">
        <v>21</v>
      </c>
      <c r="B55" s="40"/>
      <c r="C55" s="41"/>
      <c r="D55" s="41"/>
      <c r="E55" s="79">
        <v>0</v>
      </c>
      <c r="F55" s="80">
        <v>0</v>
      </c>
      <c r="G55" s="102">
        <v>0</v>
      </c>
      <c r="H55" s="4"/>
      <c r="I55" s="4"/>
      <c r="J55" s="4"/>
      <c r="K55" s="4"/>
      <c r="L55" s="4"/>
      <c r="M55" s="4"/>
      <c r="N55" s="4"/>
      <c r="O55" s="4"/>
    </row>
    <row r="56" spans="1:15" ht="21.75" customHeight="1" x14ac:dyDescent="0.2">
      <c r="A56" s="24" t="s">
        <v>46</v>
      </c>
      <c r="B56" s="25"/>
      <c r="C56" s="26"/>
      <c r="D56" s="27"/>
      <c r="E56" s="89">
        <v>0</v>
      </c>
      <c r="F56" s="90">
        <v>0</v>
      </c>
      <c r="G56" s="89">
        <v>0</v>
      </c>
      <c r="H56" s="4"/>
      <c r="I56" s="4"/>
      <c r="J56" s="4"/>
      <c r="K56" s="4"/>
      <c r="L56" s="4"/>
      <c r="M56" s="4"/>
      <c r="N56" s="4"/>
      <c r="O56" s="4"/>
    </row>
    <row r="57" spans="1:15" ht="12" customHeight="1" x14ac:dyDescent="0.2">
      <c r="A57" s="95" t="s">
        <v>49</v>
      </c>
      <c r="B57" s="96"/>
      <c r="C57" s="97"/>
      <c r="D57" s="97"/>
      <c r="E57" s="98">
        <v>0</v>
      </c>
      <c r="F57" s="99">
        <v>0</v>
      </c>
      <c r="G57" s="91">
        <v>0</v>
      </c>
      <c r="H57" s="4"/>
      <c r="I57" s="4"/>
      <c r="J57" s="4"/>
      <c r="K57" s="4"/>
      <c r="L57" s="4"/>
      <c r="M57" s="4"/>
      <c r="N57" s="4"/>
      <c r="O57" s="4"/>
    </row>
    <row r="58" spans="1:15" ht="23.25" customHeight="1" x14ac:dyDescent="0.2">
      <c r="A58" s="111" t="s">
        <v>52</v>
      </c>
      <c r="B58" s="111"/>
      <c r="C58" s="112"/>
      <c r="D58" s="112"/>
      <c r="E58" s="113">
        <v>0</v>
      </c>
      <c r="F58" s="113">
        <v>1910000</v>
      </c>
      <c r="G58" s="113">
        <v>1910000</v>
      </c>
      <c r="H58" s="4"/>
      <c r="I58" s="4"/>
      <c r="J58" s="4"/>
      <c r="K58" s="4"/>
      <c r="L58" s="4"/>
      <c r="M58" s="4"/>
      <c r="N58" s="4"/>
      <c r="O58" s="4"/>
    </row>
    <row r="59" spans="1:15" ht="12" customHeight="1" x14ac:dyDescent="0.2">
      <c r="A59" s="114" t="s">
        <v>53</v>
      </c>
      <c r="B59" s="115"/>
      <c r="C59" s="116"/>
      <c r="D59" s="116"/>
      <c r="E59" s="91">
        <v>0</v>
      </c>
      <c r="F59" s="91">
        <v>1910000</v>
      </c>
      <c r="G59" s="91">
        <v>1910000</v>
      </c>
      <c r="H59" s="4"/>
      <c r="I59" s="4"/>
      <c r="J59" s="4"/>
      <c r="K59" s="4"/>
      <c r="L59" s="4"/>
      <c r="M59" s="4"/>
      <c r="N59" s="4"/>
      <c r="O59" s="4"/>
    </row>
    <row r="60" spans="1:15" ht="22.5" customHeight="1" x14ac:dyDescent="0.2">
      <c r="A60" s="119" t="s">
        <v>16</v>
      </c>
      <c r="B60" s="120"/>
      <c r="C60" s="120"/>
      <c r="D60" s="121"/>
      <c r="E60" s="85">
        <f>SUM(E41,E44,E47,E50,E52,E54,E56)</f>
        <v>29500000</v>
      </c>
      <c r="F60" s="85">
        <v>1910000</v>
      </c>
      <c r="G60" s="85">
        <f>SUM(E60:F60)</f>
        <v>31410000</v>
      </c>
      <c r="H60" s="4"/>
      <c r="I60" s="4"/>
      <c r="J60" s="4"/>
      <c r="K60" s="4"/>
      <c r="L60" s="4"/>
      <c r="M60" s="4"/>
      <c r="N60" s="4"/>
      <c r="O60" s="4"/>
    </row>
    <row r="61" spans="1:15" ht="16.5" customHeight="1" x14ac:dyDescent="0.2">
      <c r="A61" s="64"/>
      <c r="B61" s="65"/>
      <c r="C61" s="65"/>
      <c r="D61" s="65"/>
      <c r="E61" s="66"/>
      <c r="F61" s="66"/>
      <c r="G61" s="67"/>
      <c r="H61" s="4"/>
      <c r="I61" s="4"/>
      <c r="J61" s="4"/>
      <c r="K61" s="4"/>
      <c r="L61" s="4"/>
      <c r="M61" s="4"/>
      <c r="N61" s="4"/>
      <c r="O61" s="4"/>
    </row>
    <row r="62" spans="1:15" ht="20.100000000000001" customHeight="1" x14ac:dyDescent="0.2">
      <c r="A62" s="123" t="s">
        <v>22</v>
      </c>
      <c r="B62" s="123"/>
      <c r="C62" s="123"/>
      <c r="D62" s="123"/>
      <c r="E62" s="123"/>
      <c r="F62" s="123"/>
      <c r="G62" s="67"/>
      <c r="H62" s="4"/>
      <c r="I62" s="4"/>
      <c r="J62" s="4"/>
      <c r="K62" s="4"/>
      <c r="L62" s="4"/>
      <c r="M62" s="4"/>
      <c r="N62" s="4"/>
      <c r="O62" s="4"/>
    </row>
    <row r="63" spans="1:15" ht="20.100000000000001" customHeight="1" x14ac:dyDescent="0.2">
      <c r="A63" s="118" t="s">
        <v>23</v>
      </c>
      <c r="B63" s="118"/>
      <c r="C63" s="118"/>
      <c r="D63" s="118"/>
      <c r="E63" s="75" t="s">
        <v>1</v>
      </c>
      <c r="F63" s="76" t="s">
        <v>2</v>
      </c>
      <c r="G63" s="76" t="s">
        <v>33</v>
      </c>
      <c r="H63" s="4"/>
      <c r="I63" s="4"/>
      <c r="J63" s="4"/>
      <c r="K63" s="4"/>
      <c r="L63" s="4"/>
      <c r="M63" s="4"/>
      <c r="N63" s="4"/>
      <c r="O63" s="4"/>
    </row>
    <row r="64" spans="1:15" ht="19.5" customHeight="1" x14ac:dyDescent="0.2">
      <c r="A64" s="122" t="s">
        <v>0</v>
      </c>
      <c r="B64" s="122"/>
      <c r="C64" s="122"/>
      <c r="D64" s="122"/>
      <c r="E64" s="92">
        <f>SUM(E37)</f>
        <v>2700000</v>
      </c>
      <c r="F64" s="92">
        <f>SUM(F37)</f>
        <v>0</v>
      </c>
      <c r="G64" s="92">
        <f>SUM(G37)</f>
        <v>2700000</v>
      </c>
      <c r="H64" s="4"/>
      <c r="I64" s="4"/>
      <c r="J64" s="4"/>
      <c r="K64" s="4"/>
      <c r="L64" s="4"/>
      <c r="M64" s="4"/>
      <c r="N64" s="4"/>
      <c r="O64" s="4"/>
    </row>
    <row r="65" spans="1:15" ht="19.5" customHeight="1" x14ac:dyDescent="0.2">
      <c r="A65" s="122" t="s">
        <v>17</v>
      </c>
      <c r="B65" s="122"/>
      <c r="C65" s="122"/>
      <c r="D65" s="122"/>
      <c r="E65" s="93">
        <f>SUM(E60)</f>
        <v>29500000</v>
      </c>
      <c r="F65" s="93">
        <f t="shared" ref="F65:G65" si="0">SUM(F60)</f>
        <v>1910000</v>
      </c>
      <c r="G65" s="93">
        <f t="shared" si="0"/>
        <v>31410000</v>
      </c>
      <c r="H65" s="4"/>
      <c r="I65" s="4"/>
      <c r="J65" s="4"/>
      <c r="K65" s="4"/>
      <c r="L65" s="4"/>
      <c r="M65" s="4"/>
      <c r="N65" s="4"/>
      <c r="O65" s="4"/>
    </row>
    <row r="66" spans="1:15" ht="27" customHeight="1" x14ac:dyDescent="0.2">
      <c r="A66" s="118" t="s">
        <v>24</v>
      </c>
      <c r="B66" s="118"/>
      <c r="C66" s="118"/>
      <c r="D66" s="118"/>
      <c r="E66" s="78">
        <f>SUM(E64:E65)</f>
        <v>32200000</v>
      </c>
      <c r="F66" s="78">
        <f>SUM(F64:F65)</f>
        <v>1910000</v>
      </c>
      <c r="G66" s="78">
        <f>SUM(G64:G65)</f>
        <v>34110000</v>
      </c>
      <c r="H66" s="4"/>
      <c r="I66" s="4"/>
      <c r="J66" s="4"/>
      <c r="K66" s="4"/>
      <c r="L66" s="4"/>
      <c r="M66" s="4"/>
      <c r="N66" s="4"/>
      <c r="O66" s="4"/>
    </row>
    <row r="67" spans="1:15" ht="12.75" customHeight="1" x14ac:dyDescent="0.2">
      <c r="A67" s="64"/>
      <c r="B67" s="64"/>
      <c r="C67" s="64"/>
      <c r="D67" s="64"/>
      <c r="E67" s="68"/>
      <c r="F67" s="66"/>
      <c r="H67" s="4"/>
      <c r="I67" s="4"/>
      <c r="J67" s="4"/>
      <c r="K67" s="4"/>
      <c r="L67" s="4"/>
      <c r="M67" s="4"/>
      <c r="N67" s="4"/>
      <c r="O67" s="4"/>
    </row>
    <row r="68" spans="1:15" ht="13.5" customHeight="1" x14ac:dyDescent="0.2">
      <c r="A68" s="60"/>
      <c r="B68" s="60"/>
      <c r="C68" s="60"/>
      <c r="D68" s="60"/>
      <c r="E68" s="60"/>
      <c r="F68" s="60"/>
      <c r="H68" s="4"/>
      <c r="I68" s="4"/>
      <c r="J68" s="4"/>
      <c r="K68" s="4"/>
      <c r="L68" s="4"/>
      <c r="M68" s="4"/>
      <c r="N68" s="4"/>
      <c r="O68" s="4"/>
    </row>
    <row r="69" spans="1:15" ht="15" customHeight="1" x14ac:dyDescent="0.2">
      <c r="A69" s="118" t="s">
        <v>25</v>
      </c>
      <c r="B69" s="118"/>
      <c r="C69" s="118"/>
      <c r="D69" s="118"/>
      <c r="E69" s="69" t="s">
        <v>1</v>
      </c>
      <c r="F69" s="76" t="s">
        <v>2</v>
      </c>
      <c r="G69" s="76" t="s">
        <v>33</v>
      </c>
    </row>
    <row r="70" spans="1:15" ht="12.75" customHeight="1" x14ac:dyDescent="0.2">
      <c r="A70" s="122" t="s">
        <v>26</v>
      </c>
      <c r="B70" s="122"/>
      <c r="C70" s="122"/>
      <c r="D70" s="122"/>
      <c r="E70" s="94">
        <v>50000</v>
      </c>
      <c r="F70" s="93">
        <v>0</v>
      </c>
      <c r="G70" s="110">
        <v>50000</v>
      </c>
    </row>
    <row r="71" spans="1:15" ht="14.25" customHeight="1" x14ac:dyDescent="0.2">
      <c r="A71" s="70" t="s">
        <v>27</v>
      </c>
      <c r="B71" s="71"/>
      <c r="C71" s="71"/>
      <c r="D71" s="72"/>
      <c r="E71" s="94">
        <v>5017558.6399999997</v>
      </c>
      <c r="F71" s="93">
        <v>1910000</v>
      </c>
      <c r="G71" s="110">
        <f>SUM(E71:F71)</f>
        <v>6927558.6399999997</v>
      </c>
    </row>
    <row r="72" spans="1:15" ht="14.25" customHeight="1" x14ac:dyDescent="0.2">
      <c r="A72" s="70" t="s">
        <v>28</v>
      </c>
      <c r="B72" s="71"/>
      <c r="C72" s="71"/>
      <c r="D72" s="72"/>
      <c r="E72" s="94">
        <v>7782441.3600000003</v>
      </c>
      <c r="F72" s="93">
        <v>0</v>
      </c>
      <c r="G72" s="110">
        <v>7782441.3600000003</v>
      </c>
    </row>
    <row r="73" spans="1:15" x14ac:dyDescent="0.2">
      <c r="A73" s="122" t="s">
        <v>29</v>
      </c>
      <c r="B73" s="122"/>
      <c r="C73" s="122"/>
      <c r="D73" s="122"/>
      <c r="E73" s="94">
        <v>9750000</v>
      </c>
      <c r="F73" s="93">
        <v>0</v>
      </c>
      <c r="G73" s="110">
        <v>9750000</v>
      </c>
    </row>
    <row r="74" spans="1:15" ht="14.25" customHeight="1" x14ac:dyDescent="0.2">
      <c r="A74" s="70" t="s">
        <v>30</v>
      </c>
      <c r="B74" s="73"/>
      <c r="C74" s="73"/>
      <c r="D74" s="74"/>
      <c r="E74" s="94">
        <v>9500000</v>
      </c>
      <c r="F74" s="93">
        <v>0</v>
      </c>
      <c r="G74" s="110">
        <v>9500000</v>
      </c>
    </row>
    <row r="75" spans="1:15" x14ac:dyDescent="0.2">
      <c r="A75" s="70" t="s">
        <v>31</v>
      </c>
      <c r="B75" s="71"/>
      <c r="C75" s="71"/>
      <c r="D75" s="72"/>
      <c r="E75" s="94">
        <v>100000</v>
      </c>
      <c r="F75" s="93">
        <v>0</v>
      </c>
      <c r="G75" s="110">
        <v>100000</v>
      </c>
    </row>
    <row r="76" spans="1:15" ht="24" customHeight="1" x14ac:dyDescent="0.2">
      <c r="A76" s="118" t="s">
        <v>16</v>
      </c>
      <c r="B76" s="118"/>
      <c r="C76" s="118"/>
      <c r="D76" s="118"/>
      <c r="E76" s="78">
        <f>SUM(E70:E75)</f>
        <v>32200000</v>
      </c>
      <c r="F76" s="78">
        <f>SUM(F70:F75)</f>
        <v>1910000</v>
      </c>
      <c r="G76" s="101">
        <f>SUM(G70:G75)</f>
        <v>34110000</v>
      </c>
    </row>
    <row r="79" spans="1:15" x14ac:dyDescent="0.2">
      <c r="A79" s="42" t="s">
        <v>32</v>
      </c>
    </row>
    <row r="81" spans="1:7" x14ac:dyDescent="0.2">
      <c r="A81" s="60" t="s">
        <v>59</v>
      </c>
      <c r="G81" s="131"/>
    </row>
    <row r="83" spans="1:7" x14ac:dyDescent="0.2">
      <c r="E83" s="60" t="s">
        <v>35</v>
      </c>
    </row>
    <row r="85" spans="1:7" x14ac:dyDescent="0.2">
      <c r="E85" s="60" t="s">
        <v>58</v>
      </c>
    </row>
  </sheetData>
  <sheetProtection selectLockedCells="1" selectUnlockedCells="1"/>
  <mergeCells count="28">
    <mergeCell ref="A3:G3"/>
    <mergeCell ref="A4:F4"/>
    <mergeCell ref="A7:F7"/>
    <mergeCell ref="A8:F8"/>
    <mergeCell ref="A12:D13"/>
    <mergeCell ref="E12:E13"/>
    <mergeCell ref="F12:F13"/>
    <mergeCell ref="G12:G13"/>
    <mergeCell ref="A14:D14"/>
    <mergeCell ref="A17:D17"/>
    <mergeCell ref="A19:D19"/>
    <mergeCell ref="A21:D21"/>
    <mergeCell ref="A37:D37"/>
    <mergeCell ref="G39:G40"/>
    <mergeCell ref="A52:D52"/>
    <mergeCell ref="A60:D60"/>
    <mergeCell ref="A73:D73"/>
    <mergeCell ref="A76:D76"/>
    <mergeCell ref="A63:D63"/>
    <mergeCell ref="A64:D64"/>
    <mergeCell ref="A65:D65"/>
    <mergeCell ref="A66:D66"/>
    <mergeCell ref="A69:D69"/>
    <mergeCell ref="A70:D70"/>
    <mergeCell ref="A62:F62"/>
    <mergeCell ref="A39:D39"/>
    <mergeCell ref="E39:E40"/>
    <mergeCell ref="F39:F40"/>
  </mergeCells>
  <pageMargins left="0.35416666666666669" right="0.39374999999999999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Lara Rakušić Ivanković</cp:lastModifiedBy>
  <cp:lastPrinted>2021-11-30T10:34:36Z</cp:lastPrinted>
  <dcterms:created xsi:type="dcterms:W3CDTF">2021-09-10T12:28:58Z</dcterms:created>
  <dcterms:modified xsi:type="dcterms:W3CDTF">2022-02-14T11:39:49Z</dcterms:modified>
</cp:coreProperties>
</file>