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TKO LOVRETA\PRORAČUN\PRORAČUN 2021-2023\REBALANS I\KONAČNO 03.12.2021\"/>
    </mc:Choice>
  </mc:AlternateContent>
  <xr:revisionPtr revIDLastSave="0" documentId="13_ncr:1_{98903045-2C69-4FEE-98FB-156A353DAA1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6" i="1" l="1"/>
  <c r="F36" i="1"/>
  <c r="G34" i="1" l="1"/>
  <c r="E34" i="1"/>
  <c r="F34" i="1"/>
  <c r="F27" i="1"/>
  <c r="G35" i="1"/>
  <c r="F35" i="1"/>
  <c r="G33" i="1"/>
  <c r="F33" i="1"/>
  <c r="E36" i="1"/>
  <c r="E35" i="1"/>
  <c r="E33" i="1"/>
  <c r="E27" i="1"/>
  <c r="G9" i="1"/>
  <c r="G27" i="1" s="1"/>
  <c r="G37" i="1" l="1"/>
  <c r="F37" i="1"/>
  <c r="E37" i="1"/>
</calcChain>
</file>

<file path=xl/sharedStrings.xml><?xml version="1.0" encoding="utf-8"?>
<sst xmlns="http://schemas.openxmlformats.org/spreadsheetml/2006/main" count="41" uniqueCount="34">
  <si>
    <t>Na temelju članka 40. Statuta Grada Makarske (Glasnik Grada Makarske br. 3/21)</t>
  </si>
  <si>
    <t xml:space="preserve">Gradsko vijeće Grada Makarske, na ______sjednici održanoj ____________ 2021.g. donijelo je </t>
  </si>
  <si>
    <t>PROGRAM SANACIJE I ADAPTACIJE OBJEKATA ZA 2021. - I. IZMJENE I DOPUNE</t>
  </si>
  <si>
    <t>Plan 2021.</t>
  </si>
  <si>
    <t>Izmjena Plana 2021.</t>
  </si>
  <si>
    <t>Novi plan 2021.</t>
  </si>
  <si>
    <t>1. Poslovni prostori Grada Makarske</t>
  </si>
  <si>
    <t xml:space="preserve">   Izvor financiranja: komunalni doprinos</t>
  </si>
  <si>
    <t>2. Dječiji vrtić "Biokovsko zvonce"</t>
  </si>
  <si>
    <t xml:space="preserve">   Izvor financiranja: prihodi od prodaje nefinancijske imovine</t>
  </si>
  <si>
    <t>3. Stara srednja škola</t>
  </si>
  <si>
    <t xml:space="preserve">   Izvor financiranja: komunalna naknada</t>
  </si>
  <si>
    <t xml:space="preserve">4. Natkrivanje zapadnih tribina stadiona na GSC </t>
  </si>
  <si>
    <t>5. Sanacija travnjaka na GSC</t>
  </si>
  <si>
    <t xml:space="preserve">    Izvor financiranja: komunalna naknada</t>
  </si>
  <si>
    <t>6. Adaptacija i energetska obnova Ville Irena</t>
  </si>
  <si>
    <t xml:space="preserve">   Izvor financiranja: pomoći EU</t>
  </si>
  <si>
    <t xml:space="preserve">   Izvor financiranja:prihodi od prodaje nefinancijske imovine</t>
  </si>
  <si>
    <t>7. Adaptacija zgrade Industromontaže</t>
  </si>
  <si>
    <t>UKUPNO</t>
  </si>
  <si>
    <t>IZVORI FINANCIRANJA</t>
  </si>
  <si>
    <t>Pomoći EU</t>
  </si>
  <si>
    <t>Prihodi od komunalne naknade</t>
  </si>
  <si>
    <t>Prihodi od komunalnog doprinosa</t>
  </si>
  <si>
    <t>Prihodi od prodaje nefinancijske imovine</t>
  </si>
  <si>
    <t>ZAVRŠNE ODREDBE</t>
  </si>
  <si>
    <t xml:space="preserve">  </t>
  </si>
  <si>
    <t>PREDSJEDNICA GRADSKOG VIJEĆA</t>
  </si>
  <si>
    <t>Gordana Muhtić, dipl.iur.</t>
  </si>
  <si>
    <t xml:space="preserve"> Izvor financiranja:komunalna naknada</t>
  </si>
  <si>
    <t>Izvor financiranja:komunalna naknada</t>
  </si>
  <si>
    <t xml:space="preserve">Ove izmjene i dopune Programa sanacije i adaptacije objekata za 2021. stupaju na snagu prvog dana od dana objave </t>
  </si>
  <si>
    <t>u Glasniku</t>
  </si>
  <si>
    <t xml:space="preserve">            Grada Makarske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</si>
</sst>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5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ont="1" applyFill="1"/>
    <xf numFmtId="0" fontId="0" fillId="3" borderId="0" xfId="0" applyFill="1"/>
    <xf numFmtId="0" fontId="4" fillId="3" borderId="0" xfId="0" applyFont="1" applyFill="1"/>
    <xf numFmtId="164" fontId="2" fillId="3" borderId="0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0" fontId="0" fillId="4" borderId="0" xfId="0" applyFill="1"/>
    <xf numFmtId="0" fontId="0" fillId="3" borderId="0" xfId="0" applyFont="1" applyFill="1" applyBorder="1" applyAlignment="1"/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left"/>
    </xf>
    <xf numFmtId="0" fontId="2" fillId="3" borderId="0" xfId="0" applyFont="1" applyFill="1" applyBorder="1" applyAlignment="1">
      <alignment horizontal="left"/>
    </xf>
    <xf numFmtId="164" fontId="0" fillId="3" borderId="0" xfId="0" applyNumberFormat="1" applyFill="1"/>
    <xf numFmtId="0" fontId="0" fillId="3" borderId="0" xfId="0" applyFill="1" applyBorder="1"/>
    <xf numFmtId="0" fontId="0" fillId="3" borderId="0" xfId="0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164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164" fontId="2" fillId="3" borderId="2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164" fontId="3" fillId="3" borderId="5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I45"/>
  <sheetViews>
    <sheetView tabSelected="1" topLeftCell="A31" zoomScale="150" zoomScaleNormal="150" workbookViewId="0">
      <selection activeCell="B45" sqref="B45"/>
    </sheetView>
  </sheetViews>
  <sheetFormatPr defaultColWidth="9.140625" defaultRowHeight="12.75" x14ac:dyDescent="0.2"/>
  <cols>
    <col min="1" max="3" width="9.140625" style="2"/>
    <col min="4" max="4" width="16.85546875" style="2" customWidth="1"/>
    <col min="5" max="5" width="18.5703125" style="2" customWidth="1"/>
    <col min="6" max="6" width="15.42578125" style="2" customWidth="1"/>
    <col min="7" max="7" width="15.5703125" style="2" customWidth="1"/>
    <col min="8" max="8" width="14.7109375" style="2" bestFit="1" customWidth="1"/>
    <col min="9" max="1023" width="9.140625" style="2"/>
    <col min="1024" max="16384" width="9.140625" style="6"/>
  </cols>
  <sheetData>
    <row r="2" spans="1:9" x14ac:dyDescent="0.2">
      <c r="A2" s="5" t="s">
        <v>0</v>
      </c>
      <c r="B2" s="5"/>
      <c r="C2" s="5"/>
      <c r="D2" s="5"/>
      <c r="E2" s="5"/>
      <c r="F2" s="5"/>
      <c r="G2" s="5"/>
    </row>
    <row r="3" spans="1:9" x14ac:dyDescent="0.2">
      <c r="A3" s="7" t="s">
        <v>1</v>
      </c>
      <c r="B3" s="7"/>
      <c r="C3" s="7"/>
      <c r="D3" s="7"/>
      <c r="E3" s="7"/>
      <c r="F3" s="7"/>
      <c r="G3" s="7"/>
    </row>
    <row r="4" spans="1:9" ht="19.5" customHeight="1" x14ac:dyDescent="0.2"/>
    <row r="5" spans="1:9" ht="13.5" customHeight="1" x14ac:dyDescent="0.2">
      <c r="A5" s="39" t="s">
        <v>2</v>
      </c>
      <c r="B5" s="39"/>
      <c r="C5" s="39"/>
      <c r="D5" s="39"/>
      <c r="E5" s="39"/>
      <c r="F5" s="39"/>
      <c r="G5" s="39"/>
      <c r="H5" s="8"/>
    </row>
    <row r="6" spans="1:9" ht="12" customHeight="1" x14ac:dyDescent="0.2">
      <c r="A6" s="39"/>
      <c r="B6" s="39"/>
      <c r="C6" s="39"/>
      <c r="D6" s="39"/>
      <c r="E6" s="39"/>
      <c r="F6" s="39"/>
      <c r="G6" s="39"/>
      <c r="I6" s="9"/>
    </row>
    <row r="7" spans="1:9" ht="11.25" customHeight="1" x14ac:dyDescent="0.2">
      <c r="A7" s="40"/>
      <c r="B7" s="40"/>
      <c r="C7" s="40"/>
      <c r="D7" s="40"/>
      <c r="E7" s="41" t="s">
        <v>3</v>
      </c>
      <c r="F7" s="41" t="s">
        <v>4</v>
      </c>
      <c r="G7" s="42" t="s">
        <v>5</v>
      </c>
    </row>
    <row r="8" spans="1:9" ht="19.5" customHeight="1" x14ac:dyDescent="0.2">
      <c r="A8" s="40"/>
      <c r="B8" s="40"/>
      <c r="C8" s="40"/>
      <c r="D8" s="40"/>
      <c r="E8" s="41"/>
      <c r="F8" s="41"/>
      <c r="G8" s="42"/>
    </row>
    <row r="9" spans="1:9" ht="23.25" customHeight="1" x14ac:dyDescent="0.2">
      <c r="A9" s="44" t="s">
        <v>6</v>
      </c>
      <c r="B9" s="44"/>
      <c r="C9" s="44"/>
      <c r="D9" s="44"/>
      <c r="E9" s="23">
        <v>400000</v>
      </c>
      <c r="F9" s="24">
        <v>200000</v>
      </c>
      <c r="G9" s="24">
        <f>SUM(E9:F9)</f>
        <v>600000</v>
      </c>
    </row>
    <row r="10" spans="1:9" ht="11.25" customHeight="1" x14ac:dyDescent="0.2">
      <c r="A10" s="25" t="s">
        <v>7</v>
      </c>
      <c r="B10" s="26"/>
      <c r="C10" s="26"/>
      <c r="D10" s="27"/>
      <c r="E10" s="28">
        <v>400000</v>
      </c>
      <c r="F10" s="29">
        <v>-100000</v>
      </c>
      <c r="G10" s="29">
        <v>300000</v>
      </c>
    </row>
    <row r="11" spans="1:9" ht="11.25" customHeight="1" x14ac:dyDescent="0.2">
      <c r="A11" s="25" t="s">
        <v>30</v>
      </c>
      <c r="B11" s="26"/>
      <c r="C11" s="26"/>
      <c r="D11" s="27"/>
      <c r="E11" s="28">
        <v>0</v>
      </c>
      <c r="F11" s="29">
        <v>300000</v>
      </c>
      <c r="G11" s="29">
        <v>300000</v>
      </c>
    </row>
    <row r="12" spans="1:9" ht="21.75" customHeight="1" x14ac:dyDescent="0.2">
      <c r="A12" s="44" t="s">
        <v>8</v>
      </c>
      <c r="B12" s="44"/>
      <c r="C12" s="44"/>
      <c r="D12" s="44"/>
      <c r="E12" s="23">
        <v>100000</v>
      </c>
      <c r="F12" s="24">
        <v>0</v>
      </c>
      <c r="G12" s="24">
        <v>100000</v>
      </c>
    </row>
    <row r="13" spans="1:9" ht="14.25" customHeight="1" x14ac:dyDescent="0.2">
      <c r="A13" s="25" t="s">
        <v>9</v>
      </c>
      <c r="B13" s="26"/>
      <c r="C13" s="26"/>
      <c r="D13" s="27"/>
      <c r="E13" s="28">
        <v>100000</v>
      </c>
      <c r="F13" s="29">
        <v>0</v>
      </c>
      <c r="G13" s="29">
        <v>100000</v>
      </c>
    </row>
    <row r="14" spans="1:9" ht="19.5" customHeight="1" x14ac:dyDescent="0.2">
      <c r="A14" s="30" t="s">
        <v>10</v>
      </c>
      <c r="B14" s="31"/>
      <c r="C14" s="31"/>
      <c r="D14" s="32"/>
      <c r="E14" s="23">
        <v>400000</v>
      </c>
      <c r="F14" s="24">
        <v>-390000</v>
      </c>
      <c r="G14" s="24">
        <v>10000</v>
      </c>
      <c r="H14" s="1"/>
    </row>
    <row r="15" spans="1:9" ht="13.5" customHeight="1" x14ac:dyDescent="0.2">
      <c r="A15" s="25" t="s">
        <v>11</v>
      </c>
      <c r="B15" s="26"/>
      <c r="C15" s="26"/>
      <c r="D15" s="27"/>
      <c r="E15" s="28">
        <v>400000</v>
      </c>
      <c r="F15" s="29">
        <v>-390000</v>
      </c>
      <c r="G15" s="29">
        <v>10000</v>
      </c>
    </row>
    <row r="16" spans="1:9" ht="18" customHeight="1" x14ac:dyDescent="0.2">
      <c r="A16" s="30" t="s">
        <v>12</v>
      </c>
      <c r="B16" s="31"/>
      <c r="C16" s="31"/>
      <c r="D16" s="32"/>
      <c r="E16" s="23">
        <v>2000000</v>
      </c>
      <c r="F16" s="23">
        <v>-2000000</v>
      </c>
      <c r="G16" s="23">
        <v>0</v>
      </c>
      <c r="H16" s="1"/>
    </row>
    <row r="17" spans="1:9" ht="12" customHeight="1" x14ac:dyDescent="0.2">
      <c r="A17" s="25" t="s">
        <v>9</v>
      </c>
      <c r="B17" s="26"/>
      <c r="C17" s="26"/>
      <c r="D17" s="27"/>
      <c r="E17" s="29">
        <v>2000000</v>
      </c>
      <c r="F17" s="29">
        <v>-2000000</v>
      </c>
      <c r="G17" s="29">
        <v>0</v>
      </c>
    </row>
    <row r="18" spans="1:9" ht="21.75" customHeight="1" x14ac:dyDescent="0.2">
      <c r="A18" s="30" t="s">
        <v>13</v>
      </c>
      <c r="B18" s="31"/>
      <c r="C18" s="31"/>
      <c r="D18" s="32"/>
      <c r="E18" s="33">
        <v>700000</v>
      </c>
      <c r="F18" s="23">
        <v>-700000</v>
      </c>
      <c r="G18" s="23">
        <v>0</v>
      </c>
      <c r="H18" s="1"/>
    </row>
    <row r="19" spans="1:9" ht="12" customHeight="1" x14ac:dyDescent="0.2">
      <c r="A19" s="25" t="s">
        <v>14</v>
      </c>
      <c r="B19" s="26"/>
      <c r="C19" s="26"/>
      <c r="D19" s="27"/>
      <c r="E19" s="28">
        <v>700000</v>
      </c>
      <c r="F19" s="29">
        <v>-700000</v>
      </c>
      <c r="G19" s="29">
        <v>0</v>
      </c>
    </row>
    <row r="20" spans="1:9" ht="19.5" customHeight="1" x14ac:dyDescent="0.2">
      <c r="A20" s="30" t="s">
        <v>15</v>
      </c>
      <c r="B20" s="31"/>
      <c r="C20" s="31"/>
      <c r="D20" s="32"/>
      <c r="E20" s="23">
        <v>2300000</v>
      </c>
      <c r="F20" s="24">
        <v>-1600000</v>
      </c>
      <c r="G20" s="24">
        <v>700000</v>
      </c>
      <c r="H20" s="3"/>
      <c r="I20" s="3"/>
    </row>
    <row r="21" spans="1:9" ht="13.5" customHeight="1" x14ac:dyDescent="0.2">
      <c r="A21" s="25" t="s">
        <v>16</v>
      </c>
      <c r="B21" s="26"/>
      <c r="C21" s="26"/>
      <c r="D21" s="27"/>
      <c r="E21" s="28">
        <v>1000000</v>
      </c>
      <c r="F21" s="29">
        <v>-1000000</v>
      </c>
      <c r="G21" s="29">
        <v>0</v>
      </c>
    </row>
    <row r="22" spans="1:9" ht="13.5" customHeight="1" x14ac:dyDescent="0.2">
      <c r="A22" s="25" t="s">
        <v>17</v>
      </c>
      <c r="B22" s="26"/>
      <c r="C22" s="26"/>
      <c r="D22" s="27"/>
      <c r="E22" s="28">
        <v>1300000</v>
      </c>
      <c r="F22" s="29">
        <v>-1300000</v>
      </c>
      <c r="G22" s="29">
        <v>0</v>
      </c>
    </row>
    <row r="23" spans="1:9" ht="13.5" customHeight="1" x14ac:dyDescent="0.2">
      <c r="A23" s="25" t="s">
        <v>30</v>
      </c>
      <c r="B23" s="26"/>
      <c r="C23" s="26"/>
      <c r="D23" s="27"/>
      <c r="E23" s="28">
        <v>0</v>
      </c>
      <c r="F23" s="29">
        <v>700000</v>
      </c>
      <c r="G23" s="29">
        <v>700000</v>
      </c>
    </row>
    <row r="24" spans="1:9" ht="22.5" customHeight="1" x14ac:dyDescent="0.2">
      <c r="A24" s="30" t="s">
        <v>18</v>
      </c>
      <c r="B24" s="31"/>
      <c r="C24" s="31"/>
      <c r="D24" s="32"/>
      <c r="E24" s="23">
        <v>500000</v>
      </c>
      <c r="F24" s="24">
        <v>-400000</v>
      </c>
      <c r="G24" s="24">
        <v>100000</v>
      </c>
    </row>
    <row r="25" spans="1:9" ht="13.5" customHeight="1" x14ac:dyDescent="0.2">
      <c r="A25" s="34" t="s">
        <v>7</v>
      </c>
      <c r="B25" s="35"/>
      <c r="C25" s="35"/>
      <c r="D25" s="36"/>
      <c r="E25" s="37">
        <v>500000</v>
      </c>
      <c r="F25" s="38">
        <v>-500000</v>
      </c>
      <c r="G25" s="38">
        <v>0</v>
      </c>
    </row>
    <row r="26" spans="1:9" ht="13.5" customHeight="1" x14ac:dyDescent="0.2">
      <c r="A26" s="34" t="s">
        <v>29</v>
      </c>
      <c r="B26" s="35"/>
      <c r="C26" s="35"/>
      <c r="D26" s="36"/>
      <c r="E26" s="37">
        <v>0</v>
      </c>
      <c r="F26" s="38">
        <v>100000</v>
      </c>
      <c r="G26" s="38">
        <v>100000</v>
      </c>
    </row>
    <row r="27" spans="1:9" ht="25.5" customHeight="1" x14ac:dyDescent="0.2">
      <c r="A27" s="44" t="s">
        <v>19</v>
      </c>
      <c r="B27" s="44"/>
      <c r="C27" s="44"/>
      <c r="D27" s="44"/>
      <c r="E27" s="23">
        <f>SUM(E9,E12,E14,E16,E18,E20,E24)</f>
        <v>6400000</v>
      </c>
      <c r="F27" s="23">
        <f>SUM(F9,F12,F14,F16,F18,F20,F24)</f>
        <v>-4890000</v>
      </c>
      <c r="G27" s="23">
        <f>SUM(G9,G12,G14,G16,G18,G20,G24)</f>
        <v>1510000</v>
      </c>
    </row>
    <row r="28" spans="1:9" ht="25.5" customHeight="1" x14ac:dyDescent="0.2">
      <c r="A28" s="10"/>
      <c r="B28" s="10"/>
      <c r="C28" s="10"/>
      <c r="D28" s="10"/>
      <c r="E28" s="4"/>
      <c r="F28" s="4"/>
      <c r="G28" s="4"/>
    </row>
    <row r="29" spans="1:9" ht="5.25" customHeight="1" x14ac:dyDescent="0.2">
      <c r="A29" s="10"/>
      <c r="B29" s="10"/>
      <c r="C29" s="10"/>
      <c r="D29" s="10"/>
      <c r="E29" s="4"/>
      <c r="F29" s="4"/>
      <c r="G29" s="4"/>
    </row>
    <row r="30" spans="1:9" ht="18.75" hidden="1" customHeight="1" x14ac:dyDescent="0.2">
      <c r="A30" s="46"/>
      <c r="B30" s="46"/>
      <c r="C30" s="46"/>
      <c r="D30" s="46"/>
      <c r="E30" s="46"/>
      <c r="F30" s="46"/>
      <c r="G30" s="46"/>
    </row>
    <row r="31" spans="1:9" ht="19.5" customHeight="1" x14ac:dyDescent="0.2">
      <c r="A31" s="47" t="s">
        <v>20</v>
      </c>
      <c r="B31" s="47"/>
      <c r="C31" s="47"/>
      <c r="D31" s="47"/>
      <c r="E31" s="48" t="s">
        <v>3</v>
      </c>
      <c r="F31" s="41" t="s">
        <v>4</v>
      </c>
      <c r="G31" s="42" t="s">
        <v>5</v>
      </c>
    </row>
    <row r="32" spans="1:9" ht="9" customHeight="1" x14ac:dyDescent="0.2">
      <c r="A32" s="14"/>
      <c r="B32" s="14"/>
      <c r="C32" s="14"/>
      <c r="D32" s="15"/>
      <c r="E32" s="48"/>
      <c r="F32" s="41"/>
      <c r="G32" s="42"/>
    </row>
    <row r="33" spans="1:10" ht="16.5" customHeight="1" x14ac:dyDescent="0.2">
      <c r="A33" s="43" t="s">
        <v>21</v>
      </c>
      <c r="B33" s="43"/>
      <c r="C33" s="43"/>
      <c r="D33" s="43"/>
      <c r="E33" s="17">
        <f>SUM(E21)</f>
        <v>1000000</v>
      </c>
      <c r="F33" s="17">
        <f>SUM(F21)</f>
        <v>-1000000</v>
      </c>
      <c r="G33" s="18">
        <f>SUM(G21)</f>
        <v>0</v>
      </c>
    </row>
    <row r="34" spans="1:10" ht="16.5" customHeight="1" x14ac:dyDescent="0.2">
      <c r="A34" s="19" t="s">
        <v>22</v>
      </c>
      <c r="B34" s="20"/>
      <c r="C34" s="20"/>
      <c r="D34" s="21"/>
      <c r="E34" s="18">
        <f>SUM(E11,E15,E19,E23,E26)</f>
        <v>1100000</v>
      </c>
      <c r="F34" s="18">
        <f>SUM(F11,F15,F19,F23,F26)</f>
        <v>10000</v>
      </c>
      <c r="G34" s="18">
        <f>SUM(G11,G15,G19,G23,G26)</f>
        <v>1110000</v>
      </c>
      <c r="H34" s="11"/>
    </row>
    <row r="35" spans="1:10" ht="20.100000000000001" customHeight="1" x14ac:dyDescent="0.2">
      <c r="A35" s="19" t="s">
        <v>23</v>
      </c>
      <c r="B35" s="20"/>
      <c r="C35" s="20"/>
      <c r="D35" s="21"/>
      <c r="E35" s="17">
        <f>SUM(E10,E25)</f>
        <v>900000</v>
      </c>
      <c r="F35" s="17">
        <f>SUM(F10,F25)</f>
        <v>-600000</v>
      </c>
      <c r="G35" s="18">
        <f>SUM(G10,G25)</f>
        <v>300000</v>
      </c>
    </row>
    <row r="36" spans="1:10" ht="17.25" customHeight="1" x14ac:dyDescent="0.2">
      <c r="A36" s="19" t="s">
        <v>24</v>
      </c>
      <c r="B36" s="20"/>
      <c r="C36" s="20"/>
      <c r="D36" s="21"/>
      <c r="E36" s="17">
        <f>SUM(E13,E17,E22)</f>
        <v>3400000</v>
      </c>
      <c r="F36" s="17">
        <f>SUM(F13,F17,F22)</f>
        <v>-3300000</v>
      </c>
      <c r="G36" s="18">
        <f>SUM(G13,G17,G22)</f>
        <v>100000</v>
      </c>
    </row>
    <row r="37" spans="1:10" ht="24.75" customHeight="1" x14ac:dyDescent="0.2">
      <c r="A37" s="44" t="s">
        <v>19</v>
      </c>
      <c r="B37" s="44"/>
      <c r="C37" s="44"/>
      <c r="D37" s="44"/>
      <c r="E37" s="22">
        <f>SUM(E33:E36)</f>
        <v>6400000</v>
      </c>
      <c r="F37" s="22">
        <f>SUM(F33:F36)</f>
        <v>-4890000</v>
      </c>
      <c r="G37" s="22">
        <f>SUM(G33:G36)</f>
        <v>1510000</v>
      </c>
    </row>
    <row r="38" spans="1:10" ht="12.75" customHeight="1" x14ac:dyDescent="0.2">
      <c r="A38" s="45"/>
      <c r="B38" s="45"/>
      <c r="C38" s="45"/>
      <c r="D38" s="45"/>
      <c r="E38" s="12"/>
      <c r="F38" s="12"/>
      <c r="G38" s="12"/>
    </row>
    <row r="39" spans="1:10" ht="21.75" customHeight="1" x14ac:dyDescent="0.2">
      <c r="A39" s="5" t="s">
        <v>25</v>
      </c>
      <c r="B39" s="5"/>
      <c r="C39" s="5"/>
      <c r="D39" s="5"/>
      <c r="E39" s="12"/>
      <c r="F39" s="12"/>
      <c r="G39" s="12"/>
    </row>
    <row r="40" spans="1:10" ht="11.25" customHeight="1" x14ac:dyDescent="0.2">
      <c r="A40" s="16"/>
      <c r="B40" s="16"/>
      <c r="C40" s="16"/>
      <c r="D40" s="16"/>
      <c r="E40" s="12"/>
      <c r="F40" s="12"/>
      <c r="G40" s="12"/>
      <c r="J40" s="2" t="s">
        <v>26</v>
      </c>
    </row>
    <row r="41" spans="1:10" ht="12" customHeight="1" x14ac:dyDescent="0.2">
      <c r="A41" s="13" t="s">
        <v>31</v>
      </c>
      <c r="B41" s="5"/>
      <c r="C41" s="5"/>
      <c r="D41" s="5"/>
      <c r="E41" s="5"/>
      <c r="F41" s="5"/>
      <c r="G41" s="5"/>
    </row>
    <row r="42" spans="1:10" ht="15" customHeight="1" x14ac:dyDescent="0.2">
      <c r="A42" s="2" t="s">
        <v>32</v>
      </c>
      <c r="B42" s="16" t="s">
        <v>33</v>
      </c>
      <c r="C42" s="16"/>
      <c r="D42" s="16"/>
      <c r="E42" s="12"/>
      <c r="F42" s="12"/>
      <c r="G42" s="12"/>
    </row>
    <row r="43" spans="1:10" x14ac:dyDescent="0.2">
      <c r="E43" s="3" t="s">
        <v>27</v>
      </c>
    </row>
    <row r="45" spans="1:10" x14ac:dyDescent="0.2">
      <c r="E45" s="3" t="s">
        <v>28</v>
      </c>
    </row>
  </sheetData>
  <mergeCells count="17">
    <mergeCell ref="A33:D33"/>
    <mergeCell ref="A37:D37"/>
    <mergeCell ref="A38:D38"/>
    <mergeCell ref="A9:D9"/>
    <mergeCell ref="A12:D12"/>
    <mergeCell ref="A27:D27"/>
    <mergeCell ref="A30:G30"/>
    <mergeCell ref="A31:D31"/>
    <mergeCell ref="E31:E32"/>
    <mergeCell ref="F31:F32"/>
    <mergeCell ref="G31:G32"/>
    <mergeCell ref="A5:G5"/>
    <mergeCell ref="A6:G6"/>
    <mergeCell ref="A7:D8"/>
    <mergeCell ref="E7:E8"/>
    <mergeCell ref="F7:F8"/>
    <mergeCell ref="G7:G8"/>
  </mergeCells>
  <pageMargins left="1" right="1" top="1" bottom="1" header="0.5" footer="0.5"/>
  <pageSetup paperSize="9" scale="85" firstPageNumber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GCOM_No1</dc:creator>
  <cp:lastModifiedBy>Matko Lovreta</cp:lastModifiedBy>
  <cp:revision>1</cp:revision>
  <cp:lastPrinted>2021-12-03T12:20:02Z</cp:lastPrinted>
  <dcterms:created xsi:type="dcterms:W3CDTF">2021-10-28T06:24:03Z</dcterms:created>
  <dcterms:modified xsi:type="dcterms:W3CDTF">2021-12-03T12:20:04Z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