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rakusic\Desktop\gradsko vijeće 2017\"/>
    </mc:Choice>
  </mc:AlternateContent>
  <bookViews>
    <workbookView xWindow="0" yWindow="0" windowWidth="28800" windowHeight="11610" xr2:uid="{00000000-000D-0000-FFFF-FFFF00000000}"/>
  </bookViews>
  <sheets>
    <sheet name="RAČ. PRIH. I RASH. (3)" sheetId="4" r:id="rId1"/>
    <sheet name="OPĆI 1" sheetId="6" r:id="rId2"/>
    <sheet name="OPĆI 2." sheetId="8" r:id="rId3"/>
    <sheet name="POSEBAN 1" sheetId="1" r:id="rId4"/>
    <sheet name="POSEBAN 2" sheetId="3" r:id="rId5"/>
    <sheet name="PLAN RAZV. PROJEKATA " sheetId="10" r:id="rId6"/>
    <sheet name=" PRIČUVA" sheetId="9" r:id="rId7"/>
  </sheets>
  <definedNames>
    <definedName name="_xlnm.Print_Titles" localSheetId="1">'OPĆI 1'!$5:$6</definedName>
    <definedName name="_xlnm.Print_Titles" localSheetId="5">'PLAN RAZV. PROJEKATA '!$3:$4</definedName>
    <definedName name="_xlnm.Print_Titles" localSheetId="3">'POSEBAN 1'!$28:$29</definedName>
    <definedName name="_xlnm.Print_Titles" localSheetId="4">'POSEBAN 2'!$2:$3</definedName>
  </definedNames>
  <calcPr calcId="171027"/>
  <fileRecoveryPr autoRecover="0"/>
</workbook>
</file>

<file path=xl/calcChain.xml><?xml version="1.0" encoding="utf-8"?>
<calcChain xmlns="http://schemas.openxmlformats.org/spreadsheetml/2006/main">
  <c r="J145" i="10" l="1"/>
  <c r="I145" i="10"/>
  <c r="J140" i="10" l="1"/>
  <c r="I140" i="10"/>
  <c r="I139" i="10" s="1"/>
  <c r="I138" i="10" s="1"/>
  <c r="H140" i="10"/>
  <c r="J139" i="10"/>
  <c r="J138" i="10" s="1"/>
  <c r="H139" i="10"/>
  <c r="H138" i="10" s="1"/>
  <c r="J136" i="10"/>
  <c r="I136" i="10"/>
  <c r="H136" i="10"/>
  <c r="J131" i="10"/>
  <c r="I131" i="10"/>
  <c r="H131" i="10"/>
  <c r="J129" i="10"/>
  <c r="I129" i="10"/>
  <c r="H129" i="10"/>
  <c r="J127" i="10"/>
  <c r="I127" i="10"/>
  <c r="I123" i="10" s="1"/>
  <c r="H127" i="10"/>
  <c r="J124" i="10"/>
  <c r="J123" i="10" s="1"/>
  <c r="I124" i="10"/>
  <c r="H124" i="10"/>
  <c r="H123" i="10" s="1"/>
  <c r="J121" i="10"/>
  <c r="I121" i="10"/>
  <c r="H121" i="10"/>
  <c r="J118" i="10"/>
  <c r="I118" i="10"/>
  <c r="H118" i="10"/>
  <c r="J116" i="10"/>
  <c r="I116" i="10"/>
  <c r="H116" i="10"/>
  <c r="J113" i="10"/>
  <c r="I113" i="10"/>
  <c r="H113" i="10"/>
  <c r="I111" i="10"/>
  <c r="H111" i="10"/>
  <c r="J107" i="10"/>
  <c r="I107" i="10"/>
  <c r="H107" i="10"/>
  <c r="J103" i="10"/>
  <c r="J102" i="10" s="1"/>
  <c r="J101" i="10" s="1"/>
  <c r="I103" i="10"/>
  <c r="H103" i="10"/>
  <c r="J99" i="10"/>
  <c r="J98" i="10" s="1"/>
  <c r="I99" i="10"/>
  <c r="H99" i="10"/>
  <c r="H98" i="10" s="1"/>
  <c r="I98" i="10"/>
  <c r="J96" i="10"/>
  <c r="I96" i="10"/>
  <c r="H96" i="10"/>
  <c r="J93" i="10"/>
  <c r="I93" i="10"/>
  <c r="H93" i="10"/>
  <c r="J91" i="10"/>
  <c r="I91" i="10"/>
  <c r="H91" i="10"/>
  <c r="H87" i="10" s="1"/>
  <c r="H86" i="10" s="1"/>
  <c r="J88" i="10"/>
  <c r="I88" i="10"/>
  <c r="I87" i="10" s="1"/>
  <c r="I86" i="10" s="1"/>
  <c r="H88" i="10"/>
  <c r="J87" i="10"/>
  <c r="J86" i="10" s="1"/>
  <c r="J84" i="10"/>
  <c r="I84" i="10"/>
  <c r="H84" i="10"/>
  <c r="J81" i="10"/>
  <c r="I81" i="10"/>
  <c r="H81" i="10"/>
  <c r="J79" i="10"/>
  <c r="I79" i="10"/>
  <c r="H79" i="10"/>
  <c r="J77" i="10"/>
  <c r="I77" i="10"/>
  <c r="H77" i="10"/>
  <c r="J59" i="10"/>
  <c r="I59" i="10"/>
  <c r="H59" i="10"/>
  <c r="J30" i="10"/>
  <c r="I30" i="10"/>
  <c r="H30" i="10"/>
  <c r="H28" i="10"/>
  <c r="J7" i="10"/>
  <c r="J6" i="10" s="1"/>
  <c r="I7" i="10"/>
  <c r="H7" i="10"/>
  <c r="H6" i="10" s="1"/>
  <c r="I6" i="10"/>
  <c r="H58" i="10" l="1"/>
  <c r="H5" i="10" s="1"/>
  <c r="J58" i="10"/>
  <c r="J5" i="10" s="1"/>
  <c r="I58" i="10"/>
  <c r="I102" i="10"/>
  <c r="H102" i="10"/>
  <c r="H101" i="10" s="1"/>
  <c r="H145" i="10" s="1"/>
  <c r="I101" i="10"/>
  <c r="I5" i="10"/>
  <c r="C22" i="9"/>
  <c r="G51" i="8" l="1"/>
  <c r="G50" i="8"/>
  <c r="G47" i="8"/>
  <c r="G46" i="8"/>
  <c r="F40" i="8"/>
  <c r="G39" i="8"/>
  <c r="F39" i="8"/>
  <c r="G38" i="8"/>
  <c r="F38" i="8"/>
  <c r="F28" i="8"/>
  <c r="G27" i="8"/>
  <c r="F27" i="8"/>
  <c r="G26" i="8"/>
  <c r="F26" i="8"/>
  <c r="F25" i="8"/>
  <c r="F16" i="4" l="1"/>
  <c r="G16" i="4"/>
  <c r="F17" i="4"/>
  <c r="G17" i="4"/>
  <c r="F18" i="4"/>
  <c r="G18" i="4"/>
  <c r="F19" i="4"/>
  <c r="G19" i="4"/>
  <c r="C20" i="4"/>
  <c r="D20" i="4"/>
  <c r="E20" i="4"/>
  <c r="F20" i="4"/>
  <c r="G20" i="4"/>
  <c r="F24" i="4"/>
  <c r="G24" i="4"/>
  <c r="C25" i="4"/>
  <c r="C27" i="4" s="1"/>
  <c r="C33" i="4" s="1"/>
  <c r="D25" i="4"/>
  <c r="E25" i="4"/>
  <c r="F25" i="4" s="1"/>
  <c r="G25" i="4"/>
  <c r="D27" i="4"/>
  <c r="E27" i="4"/>
  <c r="G30" i="4"/>
  <c r="D33" i="4"/>
  <c r="E33" i="4"/>
  <c r="G33" i="4" s="1"/>
  <c r="G27" i="4" l="1"/>
</calcChain>
</file>

<file path=xl/sharedStrings.xml><?xml version="1.0" encoding="utf-8"?>
<sst xmlns="http://schemas.openxmlformats.org/spreadsheetml/2006/main" count="2648" uniqueCount="759">
  <si>
    <t>Račun iz</t>
  </si>
  <si>
    <t>Opis</t>
  </si>
  <si>
    <t>Izvršenje</t>
  </si>
  <si>
    <t>Izvorni plan</t>
  </si>
  <si>
    <t>Indeks</t>
  </si>
  <si>
    <t>rač. plana</t>
  </si>
  <si>
    <t>2015.(1)</t>
  </si>
  <si>
    <t>2016.(2)</t>
  </si>
  <si>
    <t>RAZDJEL  001   URED GRADONAČELNIKA</t>
  </si>
  <si>
    <t>GLAVA  00101   URED GRADONAČELNIKA</t>
  </si>
  <si>
    <t>Rashodi poslovanja</t>
  </si>
  <si>
    <t>Rashodi za zaposlene</t>
  </si>
  <si>
    <t>Plaće (Bruto)</t>
  </si>
  <si>
    <t>Plaće za redovan rad</t>
  </si>
  <si>
    <t>Plaće za prekovremeni rad</t>
  </si>
  <si>
    <t>Plaće za posebne uvjete rada</t>
  </si>
  <si>
    <t>Ostali rashodi za zaposlene</t>
  </si>
  <si>
    <t>Doprinosi na plaće</t>
  </si>
  <si>
    <t>Doprinosi za obvezno zdravstveno osiguranje</t>
  </si>
  <si>
    <t>Doprinosi za obvezno osiguranje u slučaju nezaposlenosti</t>
  </si>
  <si>
    <t>Materijalni rashodi</t>
  </si>
  <si>
    <t>Naknade troškova zaposlenima</t>
  </si>
  <si>
    <t>Službena putovanja</t>
  </si>
  <si>
    <t>Naknade za prijevoz, za rad na terenu i odvojeni život</t>
  </si>
  <si>
    <t>Stručno usavršavanje zaposlenika</t>
  </si>
  <si>
    <t>Ostale naknade troškova zaposlenima</t>
  </si>
  <si>
    <t>Rashodi za materijal i energiju</t>
  </si>
  <si>
    <t>Uredski materijal i ostali materijalni rashodi</t>
  </si>
  <si>
    <t>Energija</t>
  </si>
  <si>
    <t>Materijal i dijelovi za tekuće i investicijsko održavanje</t>
  </si>
  <si>
    <t>Službena, radna i zaštitna odjeća i obuća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</si>
  <si>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</si>
  <si>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</si>
  <si>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</si>
  <si>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</si>
  <si>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</si>
  <si>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</si>
  <si>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</si>
  <si>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</si>
  <si>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</si>
  <si>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</si>
  <si>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Naknade troškova osobama izvan radnog odnosa</t>
  </si>
  <si>
    <t>Ostali nespomenuti rashodi poslovanja</t>
  </si>
  <si>
    <t>Premije osiguranja</t>
  </si>
  <si>
    <t>Reprezentacija</t>
  </si>
  <si>
    <t>Članarine i norme</t>
  </si>
  <si>
    <t>Pristojbe i naknade</t>
  </si>
  <si>
    <t>Troškovi sudskih postupaka</t>
  </si>
  <si>
    <t>Financijski rashodi</t>
  </si>
  <si>
    <t>Kamate za primljene kredite i zajmove</t>
  </si>
  <si>
    <t>Kamate za primljene kredite i zajmove od kreditnih i ostalih financijskih institucija u javnom sektoru</t>
  </si>
  <si>
    <t>Kamate za primljene kredite i zajmove od kreditnih i ostalih financijskih institucija izvan javnog sektora</t>
  </si>
  <si>
    <t>Ostali financijski rashodi</t>
  </si>
  <si>
    <t>Bankarske usluge i usluge platnog prometa</t>
  </si>
  <si>
    <t>Negativne tečajne razlike i razlike zbog primjene valutne klauzule</t>
  </si>
  <si>
    <t>Zatezne kamate</t>
  </si>
  <si>
    <t>Ostali nespomenuti financijski rashodi</t>
  </si>
  <si>
    <t>Subvencije</t>
  </si>
  <si>
    <t>Subvencije trgovačkim društvima, poljoprivrednicima i obrtnicima izvan javnog sektora</t>
  </si>
  <si>
    <t>Pomoći dane u inozemstvo i unutar općeg proračuna</t>
  </si>
  <si>
    <t>Pomoći unutar općeg proračuna</t>
  </si>
  <si>
    <t>Tekuće pomoći unutar općeg proračuna</t>
  </si>
  <si>
    <t>Naknade građanima i kućanstvima na temelju osiguranja i druge naknade</t>
  </si>
  <si>
    <t>Ostale naknade građanima i kućanstvima iz proračuna</t>
  </si>
  <si>
    <t>Naknade građanima i kućanstvima u naravi</t>
  </si>
  <si>
    <t>Ostali rashodi</t>
  </si>
  <si>
    <t>Tekuće donacije</t>
  </si>
  <si>
    <t>Tekuće donacije u novcu</t>
  </si>
  <si>
    <t>Kazne, penali i naknade štete</t>
  </si>
  <si>
    <t>Naknade šteta pravnim i fizičkim osobama</t>
  </si>
  <si>
    <t>Ostale kazne</t>
  </si>
  <si>
    <t>Izvanredni rashodi  BRISANO</t>
  </si>
  <si>
    <t>Rashodi za nabavu nefinancijske imovine</t>
  </si>
  <si>
    <t>Rashodi za nabavu proizvedene dugotrajne imovine</t>
  </si>
  <si>
    <t>Postrojenja i oprema</t>
  </si>
  <si>
    <t>Uredska oprema i namještaj</t>
  </si>
  <si>
    <t>Komunikacijska oprema</t>
  </si>
  <si>
    <t>Oprema za održavanje i zaštitu</t>
  </si>
  <si>
    <t>Uređaji, strojevi i oprema za ostale namjene</t>
  </si>
  <si>
    <t>Prijevozna sredstva</t>
  </si>
  <si>
    <t>Prijevozna sredstva u cestovnom prometu</t>
  </si>
  <si>
    <t>Nematerijalna proizvedena imovina</t>
  </si>
  <si>
    <t>Ulaganja u računalne programe</t>
  </si>
  <si>
    <t>Izdaci za financijsku imovinu i otplate zajmova</t>
  </si>
  <si>
    <t>Izdaci za otplatu glavnice primljenih kredita i zajmova</t>
  </si>
  <si>
    <t>Otplata glavnice primljenih kredita i zajmova od kreditnih i ostalih financijskih institucija u javnom sektoru</t>
  </si>
  <si>
    <t>Otplata glavnice primljenih kredita od kreditnih institucija u javnom sektoru</t>
  </si>
  <si>
    <t>Otplata glavnice primljenih kredita i zajmova od kreditnih i ostalih financijskih institucija izvan javnog sektora</t>
  </si>
  <si>
    <t>Otplata glavnice primljenih kredita od tuzemnih kreditnih institucija izvan javnog sektora</t>
  </si>
  <si>
    <t>GLAVA  00102   JAVNA USTANOVA MARA</t>
  </si>
  <si>
    <t>Sitni inventar i auto gume</t>
  </si>
  <si>
    <t>RAZDJEL  003   ODJEL ZA DRUŠTVENE DJELATNOSTI</t>
  </si>
  <si>
    <t>GLAVA  00301   KULTURA</t>
  </si>
  <si>
    <t>Knjige, umjetnička djela i ostale izložbene vrijednosti</t>
  </si>
  <si>
    <t>Knjige</t>
  </si>
  <si>
    <t>GLAVA  00302   ŠKOLSTVO</t>
  </si>
  <si>
    <t>Materijal i sirovine</t>
  </si>
  <si>
    <t>Naknade građanima i kućanstvima u novcu</t>
  </si>
  <si>
    <t>Instrumenti, uređaji i strojevi</t>
  </si>
  <si>
    <t>Sportska i glazbena oprema</t>
  </si>
  <si>
    <t>Rashodi za dodatna ulaganja na nefinancijskoj imovini</t>
  </si>
  <si>
    <t>Dodatna ulaganja na građevinskim objektima</t>
  </si>
  <si>
    <t>GLAVA  00303   PREDŠKOLSKI ODGOJ</t>
  </si>
  <si>
    <t>Kamate za primljene zajmove od trgovačkih društava i obrtnika izvan javnog sektora</t>
  </si>
  <si>
    <t>Otplata glavnice primljenih zajmova od trgovačkih društava i obrtnika izvan javnog sektora</t>
  </si>
  <si>
    <t>Otplata glavnice primljenih zajmova od tuzemnih trgovačkih društava izvan javnog sektora</t>
  </si>
  <si>
    <t>GLAVA  00304   ODJEL ZA DRUŠTVENE DJELATNOSTI</t>
  </si>
  <si>
    <t>Pomoći proračunskim korisnicima drugih proračuna</t>
  </si>
  <si>
    <t>Tekuće pomoći proračunskim korisnicima drugih proračuna</t>
  </si>
  <si>
    <t>Kapitalne pomoći proračunskim korisnicima drugih proračuna</t>
  </si>
  <si>
    <t>Kapitalne donacije</t>
  </si>
  <si>
    <t>Kapitalne donacije neprofitnim organizacijama</t>
  </si>
  <si>
    <t>GLAVA  00307   SPORT</t>
  </si>
  <si>
    <t>Naknade za rad predstavničkih i izvršnih tijela, povjerenstava i slično</t>
  </si>
  <si>
    <t>Kamate za primljene zajmove od trgovačkih društava u javnom sektoru</t>
  </si>
  <si>
    <t>RAZDJEL  006   POGON ZA OBAVLJANJE KOMUNALNE  DJELATNOSTI U GRADU MAKARSKOJ</t>
  </si>
  <si>
    <t>GLAVA  00601   POGON ZA OBAVLJANJE KOMUNALNE DJELATNOSTI</t>
  </si>
  <si>
    <t>RAZDJEL  007   GRADSKO VIJEĆE</t>
  </si>
  <si>
    <t>GLAVA  00701   GRADSKO VIJEĆE</t>
  </si>
  <si>
    <t>RAZDJEL  009   UPRAVNI ODJEL ZA PROSTORNO UREĐENJE I GRADITELJSTVO</t>
  </si>
  <si>
    <t>GLAVA  00901   UPRAVNI ODJEL ZA PROSTORNO UREĐENJE I GRADITELJSTVO</t>
  </si>
  <si>
    <t>Umjetnička, literarna i znanstvena djela</t>
  </si>
  <si>
    <t>RAZDJEL  010   UPRAVNI ODJEL ZA KOMUNALNE DJELATNOSTI</t>
  </si>
  <si>
    <t>GLAVA  01001   UPRAVNI ODJEL ZA KOMUNALNE DJELATNOSTI</t>
  </si>
  <si>
    <t>Kapitalne pomoći</t>
  </si>
  <si>
    <t>Kapitalne pomoći kreditnim i ostalim financijskim institucijama te trgovačkim društvima u javnom sektoru</t>
  </si>
  <si>
    <t>Rashodi za nabavu neproizvedene dugotrajne imovine</t>
  </si>
  <si>
    <t>Materijalna imovina - prirodna bogatstva</t>
  </si>
  <si>
    <t>Zemljište</t>
  </si>
  <si>
    <t>Nematerijalna imovina</t>
  </si>
  <si>
    <t>Ostala nematerijalna imovina</t>
  </si>
  <si>
    <t>Građevinski objekti</t>
  </si>
  <si>
    <t>Poslovni objekti</t>
  </si>
  <si>
    <t>Ceste, željeznice i ostali prometni objekti</t>
  </si>
  <si>
    <t>Ostali građevinski objekti</t>
  </si>
  <si>
    <t>UKUPNO RASHODI / IZDACI</t>
  </si>
  <si>
    <t>Članak 4.</t>
  </si>
  <si>
    <t>Izvršenje Proračuna po organizacijskoj, ekonomskoj i programskoj klasifikaciji daje se u posebnom dijelu proračuna kako slijedi:</t>
  </si>
  <si>
    <t>POSEBAN DIO</t>
  </si>
  <si>
    <t>Izvršenje Proračuna po organizacijskoj klasifikaciji prikazano je u sljedećoj tablici:</t>
  </si>
  <si>
    <t>Izvršenje proračuna po programskoj klasifikaciji prikazano je u sljedećoj tablici:</t>
  </si>
  <si>
    <t>Program 1000 TROŠKOVI PLAĆA I MATERIJALNI TROŠKOVI UPRAVE</t>
  </si>
  <si>
    <t>Aktivnost A100001 TROŠKOVI PLAĆA I MATERIJALNI TROŠKOVI UPRAVE</t>
  </si>
  <si>
    <t>Program 1001 OPREMANJE I INFORMATIZACIJA UPRAVE</t>
  </si>
  <si>
    <t>AKTIVNOST A100001 OPREMANJE I INFORMATIZACIJA UPRAVE</t>
  </si>
  <si>
    <t>Program 1004 PROJEKTI I RAZVOJ</t>
  </si>
  <si>
    <t>Aktivnost A100001 PROJEKTI I RAZVOJ</t>
  </si>
  <si>
    <t>Kapitalni projekt K100001 JAVNI BICIKLI</t>
  </si>
  <si>
    <t>Tekući projekt T100001 LOKALNI PROGRAM DJELOVANJA ZA MLADE</t>
  </si>
  <si>
    <t>Aktivnost A100002 JAVNA USTANOVA MARA</t>
  </si>
  <si>
    <t>Program 1000 PROGRAM USTANOVA U KULTURI</t>
  </si>
  <si>
    <t>Aktivnost A100001 REDOVNA DJELATNOST USTANOVA U KULTURI</t>
  </si>
  <si>
    <t>Aktivnost A100003 LIKOVNA I KIPARSKA KOLONIJA</t>
  </si>
  <si>
    <t>Aktivnost A100004 OČUVANJE DJELA ANTUNA GOJAKA</t>
  </si>
  <si>
    <t>Program 1000 OSNOVNO ŠKOLSTVO DO NIVOA MINIMALNOG STANDARDA</t>
  </si>
  <si>
    <t>Aktivnost A100001 REDOVNA DJELATNOST OSNOVNE ŠKOLE</t>
  </si>
  <si>
    <t>Program 1001 OSNOVNO ŠKOLSTVO IZNAD NIVOA MINIMALNOG STANDARDA</t>
  </si>
  <si>
    <t>Aktivnost A100001 OSNOVNOŠKOLSKO OBRAZOVANJE IZNAD MINIMALNIH STANDARDA</t>
  </si>
  <si>
    <t>Tekući projekt T100001 S OSMJEHOM U ŠKOLU - POMOĆNICI U NASTAVI</t>
  </si>
  <si>
    <t>Program 1005 OSNOVNO  ŠKOLSTVO - OSTALO</t>
  </si>
  <si>
    <t>Aktivnost A100001 SUFINANCIRANJE KUPNJE UDŽBENIKA OSNOVCIMA</t>
  </si>
  <si>
    <t>Aktivnost A100002 SUFINANCIRANJE TOPLOG OBROKA OSNOVCIMA</t>
  </si>
  <si>
    <t>Program 1000 DJEČJI VRTIĆI BIOKOVSKO ZVONCE</t>
  </si>
  <si>
    <t>Aktivnost A100001 REDOVNA ODGOJNA DJELATNOST</t>
  </si>
  <si>
    <t>Program 1001 ORGANIZACIJA KULTURNIH I ZABAVNIH MANIFESTACIJA</t>
  </si>
  <si>
    <t>Aktivnost A100001 MAKARSKO LJETO</t>
  </si>
  <si>
    <t>Aktivnost A100002 BOŽIĆNO-NOVOGODIŠNJI PROGRAM</t>
  </si>
  <si>
    <t>Aktivnost A100004 FESTIVAL STRIPA MA-FEST</t>
  </si>
  <si>
    <t>Aktivnost A100005 NATJECANJE "DEBELI I MRŠAVI"</t>
  </si>
  <si>
    <t>Aktivnost A100007 KARNEVAL</t>
  </si>
  <si>
    <t>Aktivnost A100008 OBILJEŽAVANJE VAŽNIH DATUMA</t>
  </si>
  <si>
    <t>Aktivnost A100010 KULTURNA ZIMA</t>
  </si>
  <si>
    <t>Aktivnost A100012 OSTALE KULTURNO ZABAVNE MANIFESTACIJE</t>
  </si>
  <si>
    <t>Aktivnost A100013 PRVI PLJESAK MAKARSKE RIVIJERE</t>
  </si>
  <si>
    <t>Aktivnost A100014 OSTALA SPONZORSTVA KULTURNIH I ZABAVNIH MANIFESTACIJA</t>
  </si>
  <si>
    <t>Aktivnost A100015 FESTIVAL KLAPA</t>
  </si>
  <si>
    <t>Aktivnost A100016 MAKARSKI MARENDIN</t>
  </si>
  <si>
    <t>Aktivnost A100017 DALMACIJA WINO EXPO</t>
  </si>
  <si>
    <t>Aktivnost A100019 TORTA MAKARANA</t>
  </si>
  <si>
    <t>Aktivnost A100020 FESTIVAL DOKUMENTARNOG FILMA "DokuMa"</t>
  </si>
  <si>
    <t>Aktivnost A100021 MANIFESTACIJA "M-Etno"</t>
  </si>
  <si>
    <t>Aktivnost A100022 MANIFESTACIJA "SKMER" -INTERNACIONALNO NATJECANJE KUHARA</t>
  </si>
  <si>
    <t>Aktivnost A100023 MANIFESTACIJA "SKMER" -INTERNACIONALNO NATJECANJE KONOBARA</t>
  </si>
  <si>
    <t>Program 1002 AKTIVNOSTI UDRUGA IZ KULTURE</t>
  </si>
  <si>
    <t>Aktivnost A100001 MATICA HRVATSKA</t>
  </si>
  <si>
    <t>Aktivnost A100002 HRVATSKO NJEMAČKO DRUŠTVO</t>
  </si>
  <si>
    <t>Aktivnost A100003 HKD "NAPREDAK"</t>
  </si>
  <si>
    <t>Aktivnost A100004 PJEVAČKE KLAPE</t>
  </si>
  <si>
    <t>Aktivnost A100005 LUTKARSKO DRUŠTVO "ZLATOUSTI"</t>
  </si>
  <si>
    <t>Aktivnost A100006 FOLKLORNI ANSAMBL "TEMPET"</t>
  </si>
  <si>
    <t>Aktivnost A100008 GRADSKA GLAZBA MAKARSKA</t>
  </si>
  <si>
    <t>Aktivnost A100010 POTPORE POJEDINCIMA I SKUPINAMA GRAĐANA</t>
  </si>
  <si>
    <t>Aktivnost A100011 GRADSKI ZBOR MAKARSKA</t>
  </si>
  <si>
    <t>Program 1002 SREDNJOŠKOLSKO OBRAZOVANJE</t>
  </si>
  <si>
    <t>Aktivnost A100001 SREDNJA STRUKOVNA ŠKOLA MAKARSKA</t>
  </si>
  <si>
    <t>Aktivnost A100002 SREDNJA ŠKOLA FRA ANDRIJA KAČIĆ MIOŠIĆ</t>
  </si>
  <si>
    <t>Aktivnost A100003 OSTALE POMOĆI SREDNJIM ŠKOLAMA MAKARSKA</t>
  </si>
  <si>
    <t>Program 1003 SUFINANCIRANJE POTREBA STUDENATA</t>
  </si>
  <si>
    <t>Aktivnost A100001 PRIJEVOZ STUDENATA</t>
  </si>
  <si>
    <t>Aktivnost A100002 KREDITIRANJE STUDENATA</t>
  </si>
  <si>
    <t>Aktivnost A100003 KINEZIOLOŠKI FAKULTET - STIPENDIRANJE STUDENATA I OSTALO</t>
  </si>
  <si>
    <t>Aktivnost A100004 STIPENDIRANJE STUDENATA</t>
  </si>
  <si>
    <t>Program 1000 DJELATNOST USTANOVE GRADSKI SPORTSKI CENTAR</t>
  </si>
  <si>
    <t>Aktivnost A100001 REDOVNA DJELATNOST GRADSKOG SPORTSKOG CENTRA</t>
  </si>
  <si>
    <t>Program 1001 DJELATNOST SPORTSKIH UDRUGA</t>
  </si>
  <si>
    <t>Aktivnost A100001 REDOVNA DJELATNOST ZAJEDNICE SPORTSKIH UDRUGA</t>
  </si>
  <si>
    <t>Aktivnost A100002 REDOVNA DJELATNOST HNK ZMAJ</t>
  </si>
  <si>
    <t>Program 1002 POKROVITELJSTVA NAD SPORTSKIM NATJECANJEM</t>
  </si>
  <si>
    <t>Aktivnost A100001 POKROVITELJSTVA NAD NATJECANJIMA</t>
  </si>
  <si>
    <t>Aktivnost A100002 BICIKLISTIČKA UTRKA "TOUR OF CROATIA"</t>
  </si>
  <si>
    <t>Program 1003 OSTALE PROGRAMSKE AKTIVNOSTI</t>
  </si>
  <si>
    <t>Aktivnost A100001 NAGRADE ZA IZUZETNE SPORTSKE USPJEHE</t>
  </si>
  <si>
    <t>Aktivnost A100003 OSPOSOBLJAVANJE STRUČNIH KADROVA</t>
  </si>
  <si>
    <t>Aktivnost A100005 SPORT I REKREACIJA INVALIDNIH OSOBA</t>
  </si>
  <si>
    <t>Aktivnost A100006 PROSLAVA OBLJETNICA SPORTSKIH KLUBOVA</t>
  </si>
  <si>
    <t>Aktivnost A100007 OSTALE POMOĆI</t>
  </si>
  <si>
    <t>Aktivnost A100008 SPORT I  REKREACIJA  DJECE I MLADEŽI</t>
  </si>
  <si>
    <t>Program 1000 POMOĆ KUĆANSTVIMA</t>
  </si>
  <si>
    <t>Aktivnost A100001 POMOĆ OBITELJIMA SLABIJEG IMOVNOG STANJA</t>
  </si>
  <si>
    <t>Aktivnost A100002 POMOĆ ZA TROŠKOVE OGRIJEVA</t>
  </si>
  <si>
    <t>Aktivnost A100003 BOŽIČNICA I USKRSNICA ZA UMIROVLJENIKE</t>
  </si>
  <si>
    <t>Aktivnost A100004 PRIJEVOZ UMIROVLJENIKA</t>
  </si>
  <si>
    <t>Aktivnost A100005 SUFINANCIRANJE BORAVKA DJECE U VRTIĆIMA</t>
  </si>
  <si>
    <t>Program 1001 POTPORE STUDENTIMA I UČENICIMA</t>
  </si>
  <si>
    <t>Aktivnost A100002 POKLONI DJECI ZA BLAGDANE</t>
  </si>
  <si>
    <t>Aktivnost A100003 POTPORE STUDENTIMA - STIPENDIJE</t>
  </si>
  <si>
    <t>Program 1002 POMOĆI USTANOVAMA,UDRUGAMA I OSOBAMA S INVALIDITETOM</t>
  </si>
  <si>
    <t>Aktivnost A100002 UDRUGA SUNCE</t>
  </si>
  <si>
    <t>Aktivnost A100003 UDRUGA HVIDRA</t>
  </si>
  <si>
    <t>Aktivnost A100005 UDRUGA SAB  MAKARSKOG PRIMORJA</t>
  </si>
  <si>
    <t>Program 1003 POMOĆI UDRUGAMA GRAĐANA I OSTALIM NEPROFITNIM ORGANIZACIJAMA</t>
  </si>
  <si>
    <t>Aktivnost A100002 UDRUGA RODITELJA POGINULIH BRANITELJA</t>
  </si>
  <si>
    <t>Aktivnost A100003 UDRUGA UDOVICA POGINULIH BRANITELJA</t>
  </si>
  <si>
    <t>Aktivnost A100004 UDRUGA UMIROVLJENIKA</t>
  </si>
  <si>
    <t>Aktivnost A100005 MAKARSKA DIJABETIČKA UDRUGA</t>
  </si>
  <si>
    <t>Aktivnost A100006 UDRUGA MULTIPLE SKLEROZE</t>
  </si>
  <si>
    <t>Aktivnost A100007 UDRUGA LANTERNA</t>
  </si>
  <si>
    <t>Aktivnost A100008 UDRUGA SV.VINKA PAULSKOG</t>
  </si>
  <si>
    <t>Aktivnost A100009 KLUB LIJEČENIH ALKOHOLIČARA</t>
  </si>
  <si>
    <t>Aktivnost A100011 UDRUGA 156.BRIGADE HRVATSKE VOJSKE</t>
  </si>
  <si>
    <t>Program 1004 OSTALE TEKUĆE DONACIJE</t>
  </si>
  <si>
    <t>Aktivnost A100001 OSTALE TEKUĆE DONACIJE</t>
  </si>
  <si>
    <t>Program 1000 DOBROVOLJNO VATROGASNO DRUŠTVO</t>
  </si>
  <si>
    <t>Aktivnost A100001 REDOVNA DJELATNOST DVD MAKARSKA</t>
  </si>
  <si>
    <t>Program 1001 CIVILNA ZAŠTITA</t>
  </si>
  <si>
    <t>Aktivnost A100001 CIVILNA ZAŠTITA</t>
  </si>
  <si>
    <t>Program 1002 GORSKA SLUŽBA SPAŠAVANJA</t>
  </si>
  <si>
    <t>Aktivnost A100001 GORSKA SLUŽBA SPAŠAVANJA</t>
  </si>
  <si>
    <t>Program 1003 POMOĆI ZDRAVSTVENIM ORGANIZACIJAMA</t>
  </si>
  <si>
    <t>Aktivnost A100001 HITNA MEDICINSKA POMOĆ - POMOĆ ZDRAVSTVENIM ORGANIZACIJAMA</t>
  </si>
  <si>
    <t>Program 1005 HRVATSKI CRVENI KRIŽ</t>
  </si>
  <si>
    <t>Aktivnost A100001 CRVENI KRIŽ</t>
  </si>
  <si>
    <t>Program 1008 LJETNO DEŽURSTVO POLICIJE</t>
  </si>
  <si>
    <t>Aktivnost A100001 LJETNO DEŽURSTVO POLICIJE</t>
  </si>
  <si>
    <t>Program 1000 PROGRAM JAVNIH POTREBA U TEHNIČKOJ KULTURI</t>
  </si>
  <si>
    <t>Aktivnost A100001 AKTIVNOST UDRUGA TEHNIČKE KULTURE</t>
  </si>
  <si>
    <t>Program 1000 POGON ZA KOMUNALNU DJELATNOST</t>
  </si>
  <si>
    <t>Aktivnost A100001 POGON ZA KOMUNALNU DJELATNOST</t>
  </si>
  <si>
    <t>Program 1000 GRADSKO VIJEĆE</t>
  </si>
  <si>
    <t>Aktivnost A100001 GRADSKO VIJEĆE</t>
  </si>
  <si>
    <t>Aktivnost A100003 MJESNI ODBORI</t>
  </si>
  <si>
    <t>Aktivnost A100004 NACIONALNE MANJINE</t>
  </si>
  <si>
    <t>Aktivnost A100005 SAVJET MLADIH</t>
  </si>
  <si>
    <t>Program 1000 IZRADA PROSTORNO PLANSKE DOKUMENTACIJE</t>
  </si>
  <si>
    <t>Kapitalni projekt K100001 IZRADA PROSTORNO PLANSKE DOKUMENTACIJE</t>
  </si>
  <si>
    <t>Program 1000 GRAĐENJE OBJEKATA I UREĐAJA ZA JAVNE POVRŠINE</t>
  </si>
  <si>
    <t>Kapitalni projekt K100002 ŠETALIŠTE DR.FRANJE TUĐMANA</t>
  </si>
  <si>
    <t>Kapitalni projekt K100007 TRG KOD SPOMENIKA NA GLAVICI</t>
  </si>
  <si>
    <t>Kapitalni projekt K100009 HELIODROM</t>
  </si>
  <si>
    <t>Kapitalni projekt K100010 OSTALA IZGRADNJA KOMUNALNE INFRASTRUKTURE ZA JAVNE POVRŠINE</t>
  </si>
  <si>
    <t>Kapitalni projekt K100013 PARK SVETI PETAR</t>
  </si>
  <si>
    <t>Kapitalni projekt K100014 TRG ISPRED CRKVE KRALJICE MIRA NA ZELENCI</t>
  </si>
  <si>
    <t>Kapitalni projekt K100015 IZGRADNJA I REKONSTRUKCIJA GRADSKE PLAŽE</t>
  </si>
  <si>
    <t>Kapitalni projekt K100016 IZGRADNJA PARKOVA I JAVNOG ZELENILA NA JPP</t>
  </si>
  <si>
    <t>Kapitalni projekt K100017 DJEČJI EU ASTRO-PARK</t>
  </si>
  <si>
    <t>Kapitalni projekt K100020 "KORAK VIŠE" - RAMPA ZA INVALIDE</t>
  </si>
  <si>
    <t>Kapitalni projekt K100022 IZGRADNJA I REKONSTRUKCIJA KALE ZAGORSKE ULICE</t>
  </si>
  <si>
    <t>Kapitalni projekt K100023 IZGRADNJA I REKONSTRUKCIJA TRGA 04.SVIBNJA 533</t>
  </si>
  <si>
    <t>Kapitalni projekt K100024 IZGRADNJA I REKONSTRUKCIJA KALE GLAZBARSKE ULICE</t>
  </si>
  <si>
    <t>Kapitalni projekt K100025 IZGRADNJA I REKONSTRUKCIJA KALE PRIMORSKE ULICE</t>
  </si>
  <si>
    <t>Kapitalni projekt K100028 IZGRADNJA I REKONSTRUKCIJA TRGA U MAKRU</t>
  </si>
  <si>
    <t>Kapitalni projekt K100029 IZGRADNJA I REKONSTRUKCIJA TRGA HRPINA</t>
  </si>
  <si>
    <t>Kapitalni projekt K100030 IZGRADNJA I REKONSTRUKCIJA PEKARSKE ULICE</t>
  </si>
  <si>
    <t>Kapitalni projekt K100031 IZGRADNJA I REKONSTRUKCIJA PLATOA OSEJAVA</t>
  </si>
  <si>
    <t>Kapitalni projekt K100034 IZGRADNJA I REKONSTRUKCIJA DJEČJEG IGRALIŠTA U VELIKOM BRDU</t>
  </si>
  <si>
    <t>Program 1001 ZEMLJIŠTE ZA NERAZVRSTANE CESTE</t>
  </si>
  <si>
    <t>Kapitalni projekt K100001 OTKUP ZEMLJIŠTA ZA NERAZVRSTANE CESTE</t>
  </si>
  <si>
    <t>Program 1002 GRAĐENJE OBJEKATA I UREĐAJA ZA NERAZVRSTANE CESTE</t>
  </si>
  <si>
    <t>Kapitalni projekt K100001 ZADARSKA ULICA</t>
  </si>
  <si>
    <t>Kapitalni projekt K100003 ULICA UZ ZGRADE POS-a</t>
  </si>
  <si>
    <t>Kapitalni projekt K100006 SPOJNA ULICA NA ISTOKU</t>
  </si>
  <si>
    <t>Kapitalni projekt K100007 ULICA  I.G.KOVAČIĆA</t>
  </si>
  <si>
    <t>Kapitalni projekt K100009 ULICA PUT MOČE</t>
  </si>
  <si>
    <t>Kapitalni projekt K100012 ULICA K.P.KREŠIMIRA I ODVOJKA ISTE</t>
  </si>
  <si>
    <t>Kapitalni projekt K100014 ULICA PARALELNO S ĐAKOVAČKOM</t>
  </si>
  <si>
    <t>Kapitalni projekt K100015 ULICE NA DUGIŠU -PUT DUGIŠA</t>
  </si>
  <si>
    <t>Kapitalni projekt K100018 ULICE NA PREDJELU POŽARA -VELIKO BRDO</t>
  </si>
  <si>
    <t>Kapitalni projekt K100021 ULICE U VELIKOM BRDU</t>
  </si>
  <si>
    <t>Kapitalni projekt K100022 GRAČKE SKALE I LICIJANOV PROLAZ</t>
  </si>
  <si>
    <t>Kapitalni projekt K100023 ULICE OD ZGRADA POS-a DO ZADARSKE ULICE</t>
  </si>
  <si>
    <t>Kapitalni projekt K100025 IZGRADNJA NERAZVRSTANIH CESTA</t>
  </si>
  <si>
    <t>Kapitalni projekt K100026 NASTAVAK ULICE PETORICE ALAČEVIĆA</t>
  </si>
  <si>
    <t>Kapitalni projekt K100029 PRIKLJUČAK NA D8 S POTHODNIKOM NA MOČI</t>
  </si>
  <si>
    <t>Kapitalni projekt K100030 ULICA U MOČI -PARALELNA S MAGISTRALOM</t>
  </si>
  <si>
    <t>Kapitalni projekt K100031 ZAGREBAČKA ULICA</t>
  </si>
  <si>
    <t>Kapitalni projekt K100040 IZGRADNJA PROMETNICA U OBUHVATU UPU-a ZELENKA 2</t>
  </si>
  <si>
    <t>Kapitalni projekt K100042 IZGRADNJA ŠIBENSKE ULICE</t>
  </si>
  <si>
    <t>Kapitalni projekt K100043 IZGRADNJA PROMETNICA IZ OBUHVATA UPU-a BATINIĆI</t>
  </si>
  <si>
    <t>Kapitalni projekt K100045 IZGRADNJA ULICA U PREDJELU POŽARA -MAKARSKA</t>
  </si>
  <si>
    <t>Kapitalni projekt K100047 IZGRADNJA I REKONSTRUKCIJA UL.STJEPANA RADIĆA</t>
  </si>
  <si>
    <t>Kapitalni projekt K100048 IZGRADNJA I REKONSTRUKCIJA JADRANSKE ULICE</t>
  </si>
  <si>
    <t>Kapitalni projekt K100049 IZGRADNJA I REKONSTRUKCIJA HVARSKE ULICE</t>
  </si>
  <si>
    <t>Program 1003 GRAĐENJE OBJEKATA I UREĐAJA ZA GROBLJA</t>
  </si>
  <si>
    <t>Kapitalni projekt K100001 GRAĐENJE OBJEKATA I UREĐAJA ZA GROBLJE</t>
  </si>
  <si>
    <t>Kapitalni projekt K100002 GRAĐENJE OBJEKATA I UREĐAJA ZA GROBLJE VELIKO BRDO</t>
  </si>
  <si>
    <t>Kapitalni projekt K100003 GRAĐENBJE OBJEKATA I UREĐAJA ZA GROBLJE SV. ANDRIJA</t>
  </si>
  <si>
    <t>Kapitalni projekt K100004 GRAĐENJE OBJEKATA I UREĐAJA ZA GROBLJE U MAKRU</t>
  </si>
  <si>
    <t>Program 1004 GRAĐENJE OBJEKATA I UREĐAJA ZA JAVNU RASVJETU</t>
  </si>
  <si>
    <t>Kapitalni projekt K100001 GRAĐENJE OBJEKATA I UREĐAJA ZA JAVNU RASVJETU</t>
  </si>
  <si>
    <t>Kapitalni projekt K100002 PRIMJENA MJERA ENERGETSKE UČINKOVITOSTI NA JAVNU RASVJETU</t>
  </si>
  <si>
    <t>Program 1005 GRAĐENJE OBJEKATA I UREĐAJA ZA OPSKRBU PITKOM VODOM</t>
  </si>
  <si>
    <t>Kapitalni projekt K100003 IZGRADNJA VODOOPSKRBNOG SUSTAVA NA PODRUČJU GRADA MAKARSKE</t>
  </si>
  <si>
    <t>Program 1006 GRAĐENJE OBJEKATA I UREĐAJA ZA ODVODNJU I PROČIŠĆAVANJE OTPADNIH VODA</t>
  </si>
  <si>
    <t>Kapitalni projekt K100001 IZGRADNJA OBORINSKOG SUSTAVA NA PODRUČJU GRADA</t>
  </si>
  <si>
    <t>Kapitalni projekt K100003 IZGRADNJA KANALIZACIJSKOG SUSTAVA NA PODRUČJU GRADA</t>
  </si>
  <si>
    <t>Program 1000 ODRŽAVANJE I POPRAVAK OBORINSKOG SUSTAVA</t>
  </si>
  <si>
    <t>Aktivnost A100001 ODRŽAVANJE OBORINSKOG SUSTAVA</t>
  </si>
  <si>
    <t>Program 1001 ODRŽAVANJE ČISTOĆE JAVNIH POVRŠINA</t>
  </si>
  <si>
    <t>Aktivnost A100001 ODRŽAVANJE ČISTOĆE JAVNIH POVRŠINA</t>
  </si>
  <si>
    <t>Program 1003 ODRŽAVANJE JAVNIH POVRŠINA</t>
  </si>
  <si>
    <t>Aktivnost A100001 ODRŽAVANJE JAVNIH POVRŠINA</t>
  </si>
  <si>
    <t>Program 1004 ODRŽAVANJE NERAZVRSTANIH CESTA</t>
  </si>
  <si>
    <t>Aktivnost A100001 ODRŽAVANJE NERAZVRSTANIH CESTA</t>
  </si>
  <si>
    <t>Program 1005 ODRŽAVANJE JAVNE RASVJETE</t>
  </si>
  <si>
    <t>Aktivnost A100001 ODRŽAVANJE JAVNE RASVJETE</t>
  </si>
  <si>
    <t>Program 1006 OSTALO ODRŽAVANJE</t>
  </si>
  <si>
    <t>Aktivnost A100001 OSTALO ODRŽAVANJE</t>
  </si>
  <si>
    <t>Program 1002 IZRADA TEHNIČKE DOKUMENTACIJE</t>
  </si>
  <si>
    <t>Kapitalni projekt K100001 IZRADA TEHNIČKE DOKUMENTACIJE</t>
  </si>
  <si>
    <t>Program 1000 SANACIJA SPOMENIČKE BAŠTINE</t>
  </si>
  <si>
    <t>Aktivnost A100001 SANACIJA SPOMENIČKE BAŠTINE</t>
  </si>
  <si>
    <t>Kapitalni projekt K100001 REVITALIZACIJA I OČUVANJE KULTURNE BAŠTINE</t>
  </si>
  <si>
    <t>Program 1000 ZBRINJAVANJE KOMUNALNOG OTPADA</t>
  </si>
  <si>
    <t>Aktivnost A100001 TEKUĆI RASHODI ZBRINJAVANJE KOMUNALNOG OTPADA</t>
  </si>
  <si>
    <t>Kapitalni projekt K100001 IZGRADNJA PROSTORA ZA BALIRANJE</t>
  </si>
  <si>
    <t>Kapitalni projekt K100002 IZGRADNJA RECIKLAŽNOG DVORIŠTA</t>
  </si>
  <si>
    <t>Program 1000 ADAPTACIJA I SANACIJA OBJEKATA</t>
  </si>
  <si>
    <t>Kapitalni projekt K100001 ADAPTACIJA ZGRADE GRADA MAKARSKA</t>
  </si>
  <si>
    <t>Kapitalni projekt K100003 ADAPTACIJA DJEČJEG VRTIĆA</t>
  </si>
  <si>
    <t>Kapitalni projekt K100006 ZGRADA NA SPORTSKOM CENTRU -STARA UPRAVNA ZGRADA</t>
  </si>
  <si>
    <t>Kapitalni projekt K100007 OSTALE ZGRADE U GRADU MAKARSKA</t>
  </si>
  <si>
    <t>Kapitalni projekt K100008 STARA UPRAVNA ZGRADA METALPLASTIKE</t>
  </si>
  <si>
    <t>Kapitalni projekt K100009 ADAPTACIJA DJEČJEG VRTIĆA U VELIKOM BRDU</t>
  </si>
  <si>
    <t>Članak 5.</t>
  </si>
  <si>
    <t>Ovaj  Godišnji obračun  Proračuna  Grada Makarske za  2016. godinu  objavit će se u Glasniku  Grada Makarske.</t>
  </si>
  <si>
    <t>Klasa:  401-02/16-01/06</t>
  </si>
  <si>
    <t>Makarska,       2017.g.</t>
  </si>
  <si>
    <t>VIŠAK/MANJAK + NETO ZADUŽIVANJA/FINANCIRANJA + RASPOLOŽIVA SREDSTVA IZ PRETHODNE GODINE</t>
  </si>
  <si>
    <t>Vlastiti izvori</t>
  </si>
  <si>
    <t>C. RASPOLOŽIVA SREDSTVA IZ PRETHODNIH GODINA (MANJAK )</t>
  </si>
  <si>
    <t>VIŠAK + NETO ZADUŽIVANJA/FINANCIRANJA</t>
  </si>
  <si>
    <t>NETO ZADUŽIVANJE/FINANCIRANJE</t>
  </si>
  <si>
    <t>Primici od financijske imovine i zaduživanja</t>
  </si>
  <si>
    <t>B. RAČUN ZADUŽIVANJA/FINANCIRANJA</t>
  </si>
  <si>
    <t>RAZLIKA - MANJAK</t>
  </si>
  <si>
    <t>Prihodi od prodaje nefinancijske imovine</t>
  </si>
  <si>
    <t>Prihodi poslovanja</t>
  </si>
  <si>
    <t>A. RAČUN PRIHODA I RASHODA</t>
  </si>
  <si>
    <t>5</t>
  </si>
  <si>
    <t>4</t>
  </si>
  <si>
    <t>3</t>
  </si>
  <si>
    <t>2</t>
  </si>
  <si>
    <t>1</t>
  </si>
  <si>
    <t>3/1</t>
  </si>
  <si>
    <t>3/2</t>
  </si>
  <si>
    <t>2016.</t>
  </si>
  <si>
    <t>2015.</t>
  </si>
  <si>
    <t>INDEKS</t>
  </si>
  <si>
    <t>OSTVARENO</t>
  </si>
  <si>
    <t>PLAN</t>
  </si>
  <si>
    <t>OPĆI DIO</t>
  </si>
  <si>
    <t>Proračun Grada Makarske za 2016. godinu ostvaren je kako slijedi:</t>
  </si>
  <si>
    <t>Članak 1.</t>
  </si>
  <si>
    <t xml:space="preserve">                                                         GRADA MAKARSKE ZA 2016. GODINU</t>
  </si>
  <si>
    <t>Gradsko vijeće Grada Makarske na ___. sjednici, održanoj ____._________ 2017. godine,  donosi</t>
  </si>
  <si>
    <t xml:space="preserve">proračuna (N.N. 24/13),  te članka 36. Statuta Grada Makarske (Glasnik 8/09, i 13/09, 2/13, 8/13 i 9/13-pročišćeni tekst ), a na prijedlog Gradonačelnika, </t>
  </si>
  <si>
    <t xml:space="preserve">Na temelju  članaka 108. i 110.  Zakona o proračunu (N.N. 87/08 ,136/12 I 15/15), Pravilnika o polugodišnjem i godišnjem izvještaju o izvršenju </t>
  </si>
  <si>
    <t>Manjak prihoda</t>
  </si>
  <si>
    <t>Višak prihoda</t>
  </si>
  <si>
    <t>Višak/manjak prihoda</t>
  </si>
  <si>
    <t>Rezultat poslovanja</t>
  </si>
  <si>
    <t>C. RASPOLOŽIVA SREDSTAVA IZ PRETHODNIH GODINA (VIŠAK PRIHODA I REZERVIRANJA)</t>
  </si>
  <si>
    <t>Otplata glavnice primljenih zajmova od tuz. banaka i ostalih fin.instit.izvan jav.sektora-BRISANO</t>
  </si>
  <si>
    <t>Otplata glavnice primljenih kredita i zajmova od kreditnih i ostalih financijskih institucija izvan</t>
  </si>
  <si>
    <t>Otplata glavnice primljenih zajmova od trgovačkih društava u javnom sektoru</t>
  </si>
  <si>
    <t>Otplata glavnice primljenih kredita i zajmova od tuz.kreditnih i ost.financijskih instituc-BRISANO</t>
  </si>
  <si>
    <t>Otplata glavnice primljenih kredita i zajmova od kreditnih i ostalih financijskih institucija u javn</t>
  </si>
  <si>
    <t>Primljeni zajmovi od tuzemnih obrtnika</t>
  </si>
  <si>
    <t>Primljeni zajmovi od trgovačkih društava i obrtnika izvan javnog sektora</t>
  </si>
  <si>
    <t>Primljeni zajmovi od ostalih tuzemnih financijskih institucija izvan javnog sektora</t>
  </si>
  <si>
    <t>Primljeni krediti od tuzemnih kreditnih institucija izvan javnog sektora</t>
  </si>
  <si>
    <t>Primljeni zajmovi od tuzemnih banaka i ost.fin.inst.izvan j.s.-BRISANO NN 114/2010</t>
  </si>
  <si>
    <t>Primljeni krediti i zajmovi od kreditnih i ostalih financijskih institucija izvan javnog sektora</t>
  </si>
  <si>
    <t>Primljeni zajmovi od trgovačkih društava u javnom sektoru</t>
  </si>
  <si>
    <t>Primljeni zajmovi od banaka i ost.fin.inst.u j.s.-BRISANO NN 114/2010</t>
  </si>
  <si>
    <t>Primljeni krediti i zajmovi od kreditnih i ostalih financijskih institucija u javnom sektoru</t>
  </si>
  <si>
    <t>Primici od zaduživanja</t>
  </si>
  <si>
    <t>Pohranjene knjige, umjetnička djela i slične vrijednosti</t>
  </si>
  <si>
    <t>Plemeniti metali i ostale pohranjene vrijednosti</t>
  </si>
  <si>
    <t>Rashodi za nabavu plemenitih metala i ostalih pohranjenih vrijednosti</t>
  </si>
  <si>
    <t>Ostala nematerijalna proizvedena imovina</t>
  </si>
  <si>
    <t>Višegodišnji nasadi</t>
  </si>
  <si>
    <t>Višegodišnji nasadi i osnovno stado</t>
  </si>
  <si>
    <t>Umjetnička djela (izložena u galerijama, muzejima i slično)</t>
  </si>
  <si>
    <t>Stambeni objekti</t>
  </si>
  <si>
    <t>Ostala prava</t>
  </si>
  <si>
    <t>Kapitalne pomoći kreditnim i ostalim financijskim institucijama te trgovačkim društvima u javnom sek</t>
  </si>
  <si>
    <t>Nepredviđeni rashodi do visine proračunske pričuve  BRISANO</t>
  </si>
  <si>
    <t>Ugovorene kazne i ostale naknade šteta</t>
  </si>
  <si>
    <t>Kapitalne donacije građanima i kućanstvima</t>
  </si>
  <si>
    <t>Tekuće donacije u naravi</t>
  </si>
  <si>
    <t>Kapitalne pomoći unutar općeg proračuna</t>
  </si>
  <si>
    <t>Subvencije poljoprivrednicima i obrtnicima</t>
  </si>
  <si>
    <t>Subvencije trgovačkim društvima izvan javnog sektora</t>
  </si>
  <si>
    <t>Subvencije trgovačkim društvima u javnom sektoru</t>
  </si>
  <si>
    <t>Kamate za primljene kredite i zajmove od kreditnih i ostalih financijskih institucija izvan javnog s</t>
  </si>
  <si>
    <t>Kamate za primljene kredite i zajmove od kreditnih i ostalih financijskih institucija u javnom sekto</t>
  </si>
  <si>
    <t>Plaće u naravi</t>
  </si>
  <si>
    <t>Prihodi od prodaje prijevoznih sredstava</t>
  </si>
  <si>
    <t>Prihodi od prodaje postrojenja i opreme</t>
  </si>
  <si>
    <t>Prihodi od prodaje građevinskih objekata</t>
  </si>
  <si>
    <t>Prihodi od prodaje proizvedene dugotrajne imovine</t>
  </si>
  <si>
    <t>Prihodi od prodaje materijalne imovine - prirodnih bogatstava</t>
  </si>
  <si>
    <t>Prihodi od prodaje neproizvedene dugotrajne imovine</t>
  </si>
  <si>
    <t>Ostali prihodi</t>
  </si>
  <si>
    <t>Kazne za prometne i ostale prekršaje u nadležnosti MUP-a</t>
  </si>
  <si>
    <t>Kazne i upravne mjere</t>
  </si>
  <si>
    <t>Kazne, upravne mjere i ostali prihodi</t>
  </si>
  <si>
    <t>Donacije od pravnih i fizičkih osoba izvan općeg proračuna</t>
  </si>
  <si>
    <t>Prihodi od pruženih usluga</t>
  </si>
  <si>
    <t>Prihodi od prodaje proizvoda i robe</t>
  </si>
  <si>
    <t>Prihodi od prodaje proizvoda i robe te pruženih usluga</t>
  </si>
  <si>
    <t>Prihodi od prodaje proizvoda i robe te pruženih usluga i prihodi od donacija</t>
  </si>
  <si>
    <t>Naknade za priključak</t>
  </si>
  <si>
    <t>Komunalne naknade</t>
  </si>
  <si>
    <t>Komunalni doprinosi</t>
  </si>
  <si>
    <t>Komunalni doprinosi i naknade</t>
  </si>
  <si>
    <t>Ostali nespomenuti prihodi</t>
  </si>
  <si>
    <t>Doprinosi za šume</t>
  </si>
  <si>
    <t>Prihodi vodnog gospodarstva</t>
  </si>
  <si>
    <t>Prihodi po posebnim propisima</t>
  </si>
  <si>
    <t>Ostale pristojbe i naknade</t>
  </si>
  <si>
    <t>Ostale upravne pristojbe i naknade</t>
  </si>
  <si>
    <t>Županijske, gradske i općinske pristojbe i naknade</t>
  </si>
  <si>
    <t>Upravne i administrativne pristojbe</t>
  </si>
  <si>
    <t>Prihodi od upravnih i administrativnih pristojbi, pristojbi po posebnim propisima i naknada</t>
  </si>
  <si>
    <t>Ostali prihodi od nefinancijske imovine</t>
  </si>
  <si>
    <t>Naknada za korištenje nefinancijske imovine</t>
  </si>
  <si>
    <t>Prihodi od zakupa i iznajmljivanja imovine</t>
  </si>
  <si>
    <t>Naknade za koncesije</t>
  </si>
  <si>
    <t>Prihodi od nefinancijske imovine</t>
  </si>
  <si>
    <t>Prihodi iz dobiti trgovačkih društava, kreditnih i ostalih financijskih institucija po posebnim prop</t>
  </si>
  <si>
    <t>Prihodi od pozitivnih tečajnih razlika i razlika zbog primjene valutne klauzule</t>
  </si>
  <si>
    <t>Prihodi od zateznih kamata</t>
  </si>
  <si>
    <t>Kamate na oročena sredstva i depozite po viđenju</t>
  </si>
  <si>
    <t>Prihodi od financijske imovine</t>
  </si>
  <si>
    <t>Prihodi od imovine</t>
  </si>
  <si>
    <t>Kapitalne pomoći iz državnog proračuna temeljem prijenosa EU sredstava</t>
  </si>
  <si>
    <t>Tekuće pomoći iz državnog proračuna temeljem prijenosa EU sredstava</t>
  </si>
  <si>
    <t>Pomoći iz državnog proračuna temeljem prijenosa EU sredstava</t>
  </si>
  <si>
    <t>Kapitalne pomoći proračunskim korisnicima iz proračuna koji im nije nadležan</t>
  </si>
  <si>
    <t>Tekuće pomoći proračunskim korisnicima iz proračuna koji im nije nadležan</t>
  </si>
  <si>
    <t>Pomoći proračunskim korisnicima iz proračuna koji im nije nadležan</t>
  </si>
  <si>
    <t>Kapitalne pomoći izravnanja za decentralizirane funkcije</t>
  </si>
  <si>
    <t>Tekuće pomoći izravnanja za decentralizirane funkcije</t>
  </si>
  <si>
    <t>Pomoći izravnanja za decentralizirane funkcije</t>
  </si>
  <si>
    <t>Kapitalne pomoći od izvanproračunskih korisnika</t>
  </si>
  <si>
    <t>Tekuće pomoći od izvanproračunskih korisnika</t>
  </si>
  <si>
    <t>Pomoći od izvanproračunskih korisnika</t>
  </si>
  <si>
    <t>Kapitalne pomoći proračunu iz drugih proračuna</t>
  </si>
  <si>
    <t>Tekuće pomoći proračunu iz drugih proračuna</t>
  </si>
  <si>
    <t>Pomoći proračunu iz drugih proračuna</t>
  </si>
  <si>
    <t>Kapitalne pomoći od institucija i tijela  EU</t>
  </si>
  <si>
    <t>Pomoći od međunarodnih organizacija te institucija i tijela EU</t>
  </si>
  <si>
    <t>Pomoći iz inozemstva i od subjekata unutar općeg proračuna</t>
  </si>
  <si>
    <t>Ostali neraspoređeni prihodi od poreza</t>
  </si>
  <si>
    <t>Ostali prihodi od poreza</t>
  </si>
  <si>
    <t>Porezi na korištenje dobara ili izvođenje aktivnosti</t>
  </si>
  <si>
    <t>Porez na promet</t>
  </si>
  <si>
    <t>Porezi na robu i usluge</t>
  </si>
  <si>
    <t>Povremeni porezi na imovinu</t>
  </si>
  <si>
    <t>Stalni porezi na nepokretnu imovinu (zemlju, zgrade, kuće i ostalo)</t>
  </si>
  <si>
    <t>Porezi na imovinu</t>
  </si>
  <si>
    <t>Povrat poreza i prireza na dohodak po godišnjoj prijavi</t>
  </si>
  <si>
    <t>Porez i prirez na dohodak utvrđen u postupku nadzora za prethodne godine</t>
  </si>
  <si>
    <t>Porez i prirez na dohodak od kapitala</t>
  </si>
  <si>
    <t>Porez i prirez na dohodak od imovine i imovinskih prava</t>
  </si>
  <si>
    <t>Porez i prirez na dohodak od samostalnih djelatnosti</t>
  </si>
  <si>
    <t>Porez i prirez na dohodak od nesamostalnog rada</t>
  </si>
  <si>
    <t>Porez i prirez na dohodak</t>
  </si>
  <si>
    <t>Prihodi od poreza</t>
  </si>
  <si>
    <t>za razdoblje  01.01.- 31.12.2016. godinu  utvrđije se kako slijedi:</t>
  </si>
  <si>
    <t>Izvršenje prihoda i rashoda, te primitaka i izdataka po ekonomskoj klasifikaciji iskazanih u računu prihoda i rashoda i računu zaduživanja/financiranja</t>
  </si>
  <si>
    <t>Članak  2.</t>
  </si>
  <si>
    <t>Otplata glavnice primljenih  zajmova trg. Društvima izvan javnog sektora</t>
  </si>
  <si>
    <t>Primljeni zajmova i kredita od ostalih tuzemnih financijskih institucija izvan javnog sektora</t>
  </si>
  <si>
    <t>Primljeni zajmova i kredita od tuzemnih  kreditnih i ostalih  institucija izvan javnog sektora</t>
  </si>
  <si>
    <t>VRSTA PRIMITAKA/IZDATAKA</t>
  </si>
  <si>
    <t>RAČ.PLANA</t>
  </si>
  <si>
    <t>OSTV/PL</t>
  </si>
  <si>
    <t>2016/2015</t>
  </si>
  <si>
    <t xml:space="preserve"> PLAN</t>
  </si>
  <si>
    <t>RAČUN IZ</t>
  </si>
  <si>
    <t>II. 1.  Leasing   od Erste &amp; Steiermarkische S- Leasing / korisnik Dječji vrtić Biokovsko zvonce</t>
  </si>
  <si>
    <t>Primljeni zajmova i kredita od  tuzemnih kreditnih institucija izvan javnog sektora</t>
  </si>
  <si>
    <t>I. 2.  Kredit od Hrvatske poštanske banke / Korisnik Grad Makarska</t>
  </si>
  <si>
    <t>Otplata glavnice primljenih zajmova i kredita od  kreditnih i ostalih financijskih institucija u javnom sektoru</t>
  </si>
  <si>
    <t>Primljeni zajmova i kredita od  kreditnih institucija u javnom sektoru</t>
  </si>
  <si>
    <t>Primljeni zajmova i kredita od  kreditnih i ostalih financijskih institucija u javnom sektoru</t>
  </si>
  <si>
    <t>I. 1.  Kredit od Hrvatske banke za obnovu i razvoj / korisnik Grad Makarska</t>
  </si>
  <si>
    <t>U nastavku se daje analitički pregled iz računa zaduživanja/financiranja za 2016. godinu po korisnicima i po pojedinom kreditu:</t>
  </si>
  <si>
    <t>nisu utrošena već se nalaze na žiro računu proračunskog korisnika.</t>
  </si>
  <si>
    <t>III. Osnovna škola oca Petra Perice kratkoročno se zadužila uiznosu od 57.216,00  kuna, bez kamate, za provođenje EU projekata. Do 31.12.2016. sredstva</t>
  </si>
  <si>
    <t>13.183,98 EUR na 36 mjeseci uz kamatnu stopu od 6,54%</t>
  </si>
  <si>
    <t xml:space="preserve">II. Dječji vrtić Biokovsko zvonce ima zaduženje s osnova Ugovora o leasingu potpisanog s Erste &amp; Steiermarkische S- Leasing d.o.o Zagreb u iznosu od </t>
  </si>
  <si>
    <r>
      <t>na dan 31.12.2016. iznosi</t>
    </r>
    <r>
      <rPr>
        <b/>
        <sz val="10"/>
        <rFont val="Calibri"/>
        <family val="2"/>
        <charset val="238"/>
      </rPr>
      <t xml:space="preserve"> 13.027.451,87 kuna</t>
    </r>
    <r>
      <rPr>
        <sz val="10"/>
        <rFont val="Calibri"/>
        <family val="2"/>
        <charset val="238"/>
      </rPr>
      <t xml:space="preserve">. </t>
    </r>
  </si>
  <si>
    <t xml:space="preserve">financija RH uvećanu za 1,65%. Otplata kredita je kvartalna, a prva   od  48  rata    dospijevala je  01.08. 2009. godine.  Stanje zaduženosti po ovom kreditu </t>
  </si>
  <si>
    <t xml:space="preserve">2. Kredita koji  je odobrila Hrvatska poštanska  banka d.d. Zagreb u iznosu od 30.000.000,00 kn uz kamatnu stopu vezanu uz trezorske zapise Ministarstva </t>
  </si>
  <si>
    <t xml:space="preserve">kvartalna, a prva od  37 rata  dospijevala je  31.05. 2009. godine.  Nakon što je u 2010. godini odobrena odgoda otplate glavnice za godinu dana  dospijeće </t>
  </si>
  <si>
    <t xml:space="preserve">1. Kredita koji  je odobrila Hrvatska banka za obnovu i razvoj Zagreb u iznosu od 5.682.469,36  EUR uz kamatnu stopu Euribor +2% . Otplata kredita je </t>
  </si>
  <si>
    <t>I. Grad je zadužen s osnova dva kredita i to:</t>
  </si>
  <si>
    <t xml:space="preserve">                                                                                    Članak  3.</t>
  </si>
  <si>
    <t>Tekući plan 2016.</t>
  </si>
  <si>
    <t>s prerasp. (3)</t>
  </si>
  <si>
    <t>2016.(4)</t>
  </si>
  <si>
    <t>(4/1)</t>
  </si>
  <si>
    <t>(4/2)</t>
  </si>
  <si>
    <t>(4/3)</t>
  </si>
  <si>
    <t xml:space="preserve">                                             PRIJEDLOG GODIŠNJEG IZVJEŠTAJA O IZVRŠENJU PRORAČUNA</t>
  </si>
  <si>
    <t>GRAD MAKARSKA</t>
  </si>
  <si>
    <t xml:space="preserve"> GRADONAČELNIK           </t>
  </si>
  <si>
    <t>Klasa: 400-01/16-01/326</t>
  </si>
  <si>
    <t>Urbroj: 2147/05-04-12/1-17-02</t>
  </si>
  <si>
    <t>Makarska,31.01.2017.</t>
  </si>
  <si>
    <t xml:space="preserve">            IZVIJEŠĆE O KORIŠTENJU PRORAČUNSKE PRIČUVE  ZA RAZDOBLJE 02.09.-13.12.2016. G </t>
  </si>
  <si>
    <t>II. Izmjenama i dopunama Proračuna Grada Makarske za 2016. godinu na stavci nepredviđeni rashodi do visine proračunske pričuve (račun 3851) planirano je</t>
  </si>
  <si>
    <t>133.350,00 kuna. Navedena sredstava su  u razdoblju rujan -prosinac  iskorišteno u iznosu od 121.065,53 kune i to:</t>
  </si>
  <si>
    <t>KORISNIK</t>
  </si>
  <si>
    <t xml:space="preserve">NAMJENA </t>
  </si>
  <si>
    <t>IZNOS</t>
  </si>
  <si>
    <t>DATUM  ISPLATE</t>
  </si>
  <si>
    <t>TEMELJ ISPLATE</t>
  </si>
  <si>
    <t>AKT GRADONAČELNIKA</t>
  </si>
  <si>
    <t>UDRUGA 156. BRIGADE HV</t>
  </si>
  <si>
    <t xml:space="preserve">Za obiljžavanje 25. obljetnice </t>
  </si>
  <si>
    <t xml:space="preserve"> 08.11.2016.</t>
  </si>
  <si>
    <t>ZAMOLBA , NALOG</t>
  </si>
  <si>
    <t>400-03/16-01/413; 2147/05-04-12/1-16-2</t>
  </si>
  <si>
    <t>VESLAĆKI  KLUB BIOKOVO</t>
  </si>
  <si>
    <t>Za osvojeno prvenstvo</t>
  </si>
  <si>
    <t xml:space="preserve"> 13.11.2016.</t>
  </si>
  <si>
    <t>ZAMOLBA , ZAKLJUČAK</t>
  </si>
  <si>
    <t>620-01/16-01/4;  2147/05-04-12/6-16-2</t>
  </si>
  <si>
    <t xml:space="preserve">DAMIR MUSIĆ </t>
  </si>
  <si>
    <t>Nagrada</t>
  </si>
  <si>
    <t xml:space="preserve"> 05.12.2016.</t>
  </si>
  <si>
    <t>NALOG/ OBRAČUN</t>
  </si>
  <si>
    <t>400-03/16-01/77; 2147/05-04-12/1-16-1</t>
  </si>
  <si>
    <t>D.V . BIOKOVSKO ZVONCE</t>
  </si>
  <si>
    <t>Pomoć za pokroviteljstvo manifestacije Dani vrtića</t>
  </si>
  <si>
    <t xml:space="preserve"> 31.12.2016.</t>
  </si>
  <si>
    <t>601-01/16-01/16; 2147/05-04-12/1-16-2</t>
  </si>
  <si>
    <t>Isplata dara za djecu zaposlenika (300,00 kn po djetetu)</t>
  </si>
  <si>
    <t xml:space="preserve"> 15.12.2016.</t>
  </si>
  <si>
    <t>ZAKLJUČAK</t>
  </si>
  <si>
    <t>400-01/16-01/490; 2147/05-04-12/1-16-1</t>
  </si>
  <si>
    <t xml:space="preserve">Isplata dijela Božičnice zaposlenicima </t>
  </si>
  <si>
    <t>121-01/16-01/1;          2147/05-04-12/1-16-1</t>
  </si>
  <si>
    <t>UKUPNO UTROŠENO</t>
  </si>
  <si>
    <t xml:space="preserve">                                                                                                             </t>
  </si>
  <si>
    <t>GRADONAČELNIK:</t>
  </si>
  <si>
    <t>Tonći Bilić ing.</t>
  </si>
  <si>
    <r>
      <t>posljednje rate je 31.05.2019. godine.  Stanje zaduženosti  po ovom kreditu na dan 31.12.2016. g. iznosi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 xml:space="preserve">1.553.802,61 EUR </t>
    </r>
    <r>
      <rPr>
        <sz val="10"/>
        <rFont val="Calibri"/>
        <family val="2"/>
        <charset val="238"/>
      </rPr>
      <t xml:space="preserve">ili </t>
    </r>
    <r>
      <rPr>
        <b/>
        <sz val="10"/>
        <rFont val="Calibri"/>
        <family val="2"/>
        <charset val="238"/>
      </rPr>
      <t xml:space="preserve"> </t>
    </r>
    <r>
      <rPr>
        <b/>
        <sz val="10"/>
        <color rgb="FFFF0000"/>
        <rFont val="Calibri"/>
        <family val="2"/>
        <charset val="238"/>
      </rPr>
      <t>11.607.269,00 kuna</t>
    </r>
  </si>
  <si>
    <t>plan razvojnih programa za 2016.g.  ostvaren je  kako slijedi:</t>
  </si>
  <si>
    <t>ORGANIZACIJSKA</t>
  </si>
  <si>
    <t>NAČIN OSTVARIVANJA</t>
  </si>
  <si>
    <t>OSTVARENJE</t>
  </si>
  <si>
    <t>CILJ</t>
  </si>
  <si>
    <t>KLASIFIKACIJA</t>
  </si>
  <si>
    <t>PROGRAM U PRORAČUN</t>
  </si>
  <si>
    <t>CILJA</t>
  </si>
  <si>
    <t>AKTIVNOST/PROJEKT U PRORAČUNU</t>
  </si>
  <si>
    <t>SREDSTVA</t>
  </si>
  <si>
    <t>POKAZATELJ REZULTATA</t>
  </si>
  <si>
    <t>1.  RAZVOJ TURIZMA</t>
  </si>
  <si>
    <t>1.1. DALJNJA IZGRADNJA INFRASTRUKTURE</t>
  </si>
  <si>
    <t>10 01</t>
  </si>
  <si>
    <t>Program A11  1000 GRAĐENJE OBJEKATA I UREĐAJA ZA JAVNE POVRŠINE</t>
  </si>
  <si>
    <t>Kapitalni projekt A11  1000 K100002 ŠETALIŠTE DR FRANJE TUĐMANA</t>
  </si>
  <si>
    <t>kvadrati uređene gradske jezgre</t>
  </si>
  <si>
    <t>Kapitalni projekt A11  1000 K100006 PARK OSEJAVA</t>
  </si>
  <si>
    <t>kvadrati uređenih parkova</t>
  </si>
  <si>
    <t>Kapitalni projekt A11  1000 K100007 TRG KOD SPOMENIKA NA GLAVICI</t>
  </si>
  <si>
    <t>kvadrati uređenih trgova</t>
  </si>
  <si>
    <t>Kapitalni projekt A11  1000 K100008 IZGRADNJA DJEČJIH IGRALIŠTA, BOČALIŠTA I SKATE PARK</t>
  </si>
  <si>
    <t>kvadrati uređenih igrališta</t>
  </si>
  <si>
    <t>Kapitalni projekt A11  1000 K100009 HELIODROM</t>
  </si>
  <si>
    <t>kvadrati uređenih  jpp-a</t>
  </si>
  <si>
    <t>Kapitalni projekt A11  1000 K100010 OSTALA IZGRADNJA KOMUNALNE INFRASTRUKTURE ZA JAVNE POVRŠINE</t>
  </si>
  <si>
    <t>Kapitalni projekt A11  1000 K100013 PARK SVETI PETAR</t>
  </si>
  <si>
    <t>Kapitalni projekt A11  1000 K100014 TRG ISPRED CRKVE KRALJICE MIRA NA ZELENCI</t>
  </si>
  <si>
    <t>Kapitalni projekt A11  1000 K100015 IZGRADNJA I REKONSTRUKCIJA GRADSKE PLAŽE</t>
  </si>
  <si>
    <t>kvadrati uređenih plaža</t>
  </si>
  <si>
    <t>Kapitalni projekt A11  1000 K100016 IZGRADNJA PARKOVA I JAVNOG ZELENILA NA JPP</t>
  </si>
  <si>
    <t>Kapitalni projekt A11  1000 K100017 DJEČJI EU ASTRO-PARK</t>
  </si>
  <si>
    <t>Kapitalni projekt A11  1000 K100022 IZGRADNJA I REKONSTRUKCIJA KALE ZAGORSKE ULICE</t>
  </si>
  <si>
    <t>Kapitalni projekt A11  1000 K100023 IZGRADNJA I REKONSTRUKCIJA TRGA 04.SVIBNJA 533</t>
  </si>
  <si>
    <t>Kapitalni projekt A11  1000 K100024 IZGRADNJA I REKONSTRUKCIJA KALE GLAZBARSKE ULICE</t>
  </si>
  <si>
    <t>Kapitalni projekt A11  1000 K100026 IZGRADNJA I REKONSTRUKCIJA TRGA TIN UJEVIĆ</t>
  </si>
  <si>
    <t>Kapitalni projekt A11  1000 K100028 IZGRADNJA I REKONSTRUKCIJA TRGA U MAKRU</t>
  </si>
  <si>
    <t>Kapitalni projekt A11  1000 K100029 IZGRADNJA I REKONSTRUKCIJA TRGA HRPINA</t>
  </si>
  <si>
    <t>Kapitalni projekt A11  1000 K100030 IZGRADNJA I REKONSTRUKCIJA PEKARSKE ULICE</t>
  </si>
  <si>
    <t>Kapitalni projekt A11  1000 K100031 IZGRADNJA I REKONSTRUKCIJA PLATOA OSEJAVA</t>
  </si>
  <si>
    <t>Kapitalni projekt A11  1000 K100034 IZGRADNJA I REKONSTRUKCIJA DJEČJEG IGRALIŠTA U V.BRDU</t>
  </si>
  <si>
    <t>Program A11  1001 ZEMLJIŠTE ZA NERAZVRSTANE CESTE</t>
  </si>
  <si>
    <t>Kapitalni projekt A11  1001 K100001 OTKUP ZEMLJIŠTA ZA NERAZVRSTANE CESTE</t>
  </si>
  <si>
    <t>kvadrati nerazvrstanih cesta</t>
  </si>
  <si>
    <t>Program A11  1002 GRAĐENJE OBJEKATA I UREĐAJA ZA NERAZVRSTANE CESTE</t>
  </si>
  <si>
    <t>Kapitalni projekt A11  1002 K100001 ZADARSKA ULICA</t>
  </si>
  <si>
    <t>kvadrati uređenih nerazvrstanih cesta</t>
  </si>
  <si>
    <t>Kapitalni projekt A11  1002 K100003 ULICA UZ ZGRADE POS-a</t>
  </si>
  <si>
    <t>Kapitalni projekt A11  1002 K100005 KRIŽANJE ULICE S.IVIČEVIĆA - ULAZ U NASELJE ISTOK</t>
  </si>
  <si>
    <t>Kapitalni projekt A11  1002 K100006 SPOJNA ULICA NA ISTOKU</t>
  </si>
  <si>
    <t>Kapitalni projekt A11  1002 K100007 ULICA I.G.KOVAČIĆA</t>
  </si>
  <si>
    <t>Kapitalni projekt A11  1002 K100009 ULICA PUT MOČE</t>
  </si>
  <si>
    <t>Kapitalni projekt A11  1002 K100012 ULICA K.P.KREŠIMIRA I ODVOJKA ISTE</t>
  </si>
  <si>
    <t>Kapitalni projekt A11  1002 K100014 ULICA PARALELNO S ĐAKOVAČKOM</t>
  </si>
  <si>
    <t>Kapitalni projekt A11  1002 K100015 ULICE NA DUGIŠU -PUT DUGIŠA</t>
  </si>
  <si>
    <t>Kapitalni projekt A11  1002 K100018 ULICE NA PREDJELU POŽARA -V. BRDO</t>
  </si>
  <si>
    <t>Kapitalni projekt A11  1002 K100021 ULICE U VELIKOM BRDU</t>
  </si>
  <si>
    <t>Kapitalni projekt A11  1002 K100022 GRAČKE SKALE I LICIJANOV PROLAZ</t>
  </si>
  <si>
    <t>Kapitalni projekt A11  1002 K100023 ULICE OD ZGRADA POS-a DO ZADARSKE ULICE</t>
  </si>
  <si>
    <t>Kapitalni projekt A11  1002 K100025 IZGRADNJA NERAZVRSTANIH CESTA</t>
  </si>
  <si>
    <t>Kapitalni projekt A11  1002 K100026 NASTAVAK ULICE PETORICE ALAČEVIĆA</t>
  </si>
  <si>
    <t>Kapitalni projekt A11  1002 K100029 PRIKLJUČAK NA D8 S POTHODNIKOM NA MOČI</t>
  </si>
  <si>
    <t>Kapitalni projekt A11  1002 K100030 ULICA U MOČI -PARALELNA S MAGISTRALOM</t>
  </si>
  <si>
    <t>Kapitalni projekt A11  1002 K100031 ZAGREBAČKA ULICA</t>
  </si>
  <si>
    <t>Kapitalni projekt A11  1002 K100039 IZGRADNJA PROMETNICA NA PODRUČJIMA UTP, UPU ZAPAD 1,2,3</t>
  </si>
  <si>
    <t>Kapitalni projekt A11  1002 K100040 IZGRADNJA PROMETNICA U OBUHVATU UPU-a ZELENKA 2</t>
  </si>
  <si>
    <t>Kapitalni projekt A11  1002 K100041 IZGRADNJA PROMETNICA U OBUHVATU UPU-a BILAJE 1</t>
  </si>
  <si>
    <t>Kapitalni projekt A11  1002 K100042 IZGRADNJA ŠIBENSKE ULICE</t>
  </si>
  <si>
    <t>Kapitalni projekt A11  1002 K100043 IZGRADNJA PROMETNICA IZ OBUHVATA UPU-a BATINIĆI</t>
  </si>
  <si>
    <t>Kapitalni projekt A11  1002 K100044 IZGRADNJA NASTAVKA ULICE OD ZGRADE POS-a DO LULIČEVE</t>
  </si>
  <si>
    <t>Kapitalni projekt A11  1002 K100045 IZGRADNJA ULICA NA PREDJELU POŽARE -MAKARSKA</t>
  </si>
  <si>
    <t>Kapitalni projekt A11  1002 K100048 IZGRADNJA I REKONSTRUKCIJA JADRANSKE ULICE</t>
  </si>
  <si>
    <t>Kapitalni projekt A11  1002 K100049 IZGRADNJA I REKONSTRUKCIJA HVARSKE ULICE</t>
  </si>
  <si>
    <t>1.2. RAZVOJ MANIFESTACIJA, TE IZGRADNJA SPORTSKO REKREATIVNIH SADRŽAJA I HOTELSKO TURISTIČKIH KAPACITETA</t>
  </si>
  <si>
    <t>003 04</t>
  </si>
  <si>
    <t>Program A03  1001 ORGANIZACIJA KULTURNIH I ZABAVNIH MANIFESTACIJA</t>
  </si>
  <si>
    <t>Aktivnost A03  1001 A100001 MAKARSKO LJETO</t>
  </si>
  <si>
    <t>broj događanja</t>
  </si>
  <si>
    <t>Aktivnost A03  1001 A100002 BOŽIĆNO-NOVOGODIŠNJI PROGRAM</t>
  </si>
  <si>
    <t>Aktivnost A03  1001 A100004 FESTIVAL STRIPA MA-FEST</t>
  </si>
  <si>
    <t>Aktivnost A03  1001 A100005 NATJECANJE "DEBELI I MRŠAVI"</t>
  </si>
  <si>
    <t>broj posjetitelja</t>
  </si>
  <si>
    <t>Aktivnost A03  1001 A100007 KARNEVAL</t>
  </si>
  <si>
    <t>broj sudionika</t>
  </si>
  <si>
    <t>Aktivnost A03  1001 A100008 OBILJEŽAVANJE VAŽNIH DATUMA</t>
  </si>
  <si>
    <t>Aktivnost A03  1001 A100010 KULTURNA ZIMA</t>
  </si>
  <si>
    <t>Aktivnost A03  1001 A100012 OSTALE KULTURNO ZABAVNE MANIFESTACIJE</t>
  </si>
  <si>
    <t>Aktivnost A03  1001 A100013 PRVI PLJESAK MAKARSKE RIVIJERE</t>
  </si>
  <si>
    <t>Aktivnost A03  1001 A100015 FESTIVAL KLAPA</t>
  </si>
  <si>
    <t>Aktivnost A03  1001 A100016 MAKARSKI MARENDIN</t>
  </si>
  <si>
    <t>Aktivnost A03  1001 A100017 DALMACIJA WINO EXPO</t>
  </si>
  <si>
    <t>Aktivnost A03  1001 A100019 TORTA MAKARANA</t>
  </si>
  <si>
    <t>Aktivnost A03  1001 A100020 FESTIVAL DOKUMENTARNOG FILMA DokuMA</t>
  </si>
  <si>
    <t>Aktivnost A03  1001 A100021 MANIFESTACIJA M-Etno</t>
  </si>
  <si>
    <t>Aktivnost A03  1001 A100022 "SKMER" INTERNACIONALNO NATJECANJE KUHARA</t>
  </si>
  <si>
    <t>Aktivnost A03  1001 A100023 "SKMER" INTERNACIONALNO NATJECANJE KONOBARA</t>
  </si>
  <si>
    <t>001 01</t>
  </si>
  <si>
    <t>Program A01  1004 PROJEKTI I RAZVOJ</t>
  </si>
  <si>
    <t>Kapitalni projekt  A01 1004 K100001 JAVNI BICIKLI</t>
  </si>
  <si>
    <t>broj korisnika</t>
  </si>
  <si>
    <t>Program A03  1002 POKROVITELJSTVO NAD NATJECANJIMA</t>
  </si>
  <si>
    <t>Aktivnost A03  1001 A100002 BICIKLISTIČKA UTRKA "TOUR OF CROATIA"</t>
  </si>
  <si>
    <t>Program A13  1002 IZRADA TEHNIČKE DOKUMENTACIJE (DIO)</t>
  </si>
  <si>
    <t>Kapitalni projekt A13  1002 K100001 IZRADA TEHNIČKE DOKUMENTACIJE (DIO SPORTSKA LUČICA)</t>
  </si>
  <si>
    <t>broj vezova za sportske brodice</t>
  </si>
  <si>
    <t>Kapitalni projekt A13  1002 K100001 IZRADA TEHNIČKE DOKUMENTACIJE (DIO ŽIČARA)</t>
  </si>
  <si>
    <t>Program A17  1000 ADAPTACIJA I SANACIJA OBJEKATA</t>
  </si>
  <si>
    <t>Kapitalni projekt A17  1000 K100006 ZGRADA NA SPORTSKOM CENTRU - STARA UPRAVNA ZGRADA</t>
  </si>
  <si>
    <t>2. RAZVOJ KOMUNALNE INFRASTRUKTURE</t>
  </si>
  <si>
    <t>2.1 RJEŠAVANJE PROBLEMA VEZANIH UZ ENERGIJU, OPSKRBU VODOM, SUSTAV ODVODNJE OTPADNIH VODA I OBORINSKIH VODA</t>
  </si>
  <si>
    <t>Program A11  1004 GRAĐENJE OBJEKATA I UREĐAJA ZA JAVNU RASVJETU</t>
  </si>
  <si>
    <t>Kapitalni projekt A11  1004 K100001 GRAĐENJE OBJEKATA I UREĐAJA ZA JAVNU RASVJETU</t>
  </si>
  <si>
    <t>broj rasvjetnih tijela</t>
  </si>
  <si>
    <t>Kapitalni projekt A11  1004 K100002 PRIMJENA MJERA ENERGETSKE UČINKOVITOSTI NA JAVNU RASVJETU</t>
  </si>
  <si>
    <t>smanjenje utroška el. energije za javnu rasvjetu</t>
  </si>
  <si>
    <t>Program A11  1005 GRAĐENJE OBJEKATA I UREĐAJA ZA OPSKRBU PITKOM VODOM</t>
  </si>
  <si>
    <t>Kapitalni projekt A11  1005 K100003 IZGRADNJA VODOOPSKRBNOG SUSTAVA NA PODRUČJU GRADA</t>
  </si>
  <si>
    <t>Program A11  1006 GRAĐENJE OBJEKATA I UREĐAJA ZA ODVODNJU I PROČIŠĆAVANJE OTPADNIH VODA</t>
  </si>
  <si>
    <t>Kapitalni projekt A11  1006 K100001 IZGRADNJA OBORINSKOG SUSTAVA NA PODRUČJU GRADA</t>
  </si>
  <si>
    <t>Kapitalni projekt A11  1006 K100003 IZGRADNJA KANALIZACIJSKOG SUSTAVA NA PODRUČJU GRADA</t>
  </si>
  <si>
    <t>Kapitalni projekt A17  1000 K100003  ADAPTACIJA DJEČJEG VRTIĆA</t>
  </si>
  <si>
    <t>2.2 EKONOMIČNIJE ZBRINJAVANJE I DEPONIRANJE OTPADA</t>
  </si>
  <si>
    <t>povećanje učešća iskoristivog otpada</t>
  </si>
  <si>
    <t>Kapitalni projekt A15 K100002 IZGRADNJA RECIKLAŽNOG DVORIŠTA</t>
  </si>
  <si>
    <t>3. RAZVOJ KULTURNE ZAJEDNICE</t>
  </si>
  <si>
    <t>3.1. DALJNJE UNAPRJEĐENJE ODGOJA I OBRAZOVANJA</t>
  </si>
  <si>
    <t>Program A04  1002 SREDNJOŠKOLSKO OBRAZOVANJE</t>
  </si>
  <si>
    <t>Aktivnost A04  1002 A100001 SREDNJA STRUKOVNA ŠKOLA MAKARSKA</t>
  </si>
  <si>
    <t>Aktivnost A04  1002 A100002 SREDNJA ŠKOLA FRA ANDRIJA KAČIĆ MIOŠIĆ</t>
  </si>
  <si>
    <t>Aktivnost A04  1002 A100003 OSTALE POMOĆI SREDNJIM ŠKOLAMA MAKARSKA</t>
  </si>
  <si>
    <t>Program A04  1003 SUFINANCIRANJE POTREBA STUDENATA</t>
  </si>
  <si>
    <t>Aktivnost A04  1003 A100001 PRIJEVOZ STUDENATA</t>
  </si>
  <si>
    <t>broj studenata</t>
  </si>
  <si>
    <t>Aktivnost A04  1003 A100002 KREDITIRANJE STUDENATA</t>
  </si>
  <si>
    <t>Aktivnost A04  1003 A100003 KINEZIOLOŠKI FAKULTET - STIPENDIRANJE STUDENATA I OSTALO</t>
  </si>
  <si>
    <t>broj dodijeljenih stipendija</t>
  </si>
  <si>
    <t>Program A07  1001 POTPORE STUDENTIMA I UČENICIMA</t>
  </si>
  <si>
    <t>Aktivnost A07  1001 A100003 POTPORE STUDENTIMA - STIPENDIJE</t>
  </si>
  <si>
    <t>003 02</t>
  </si>
  <si>
    <t>Program A04  1000 OSNOVNO ŠKOLSTVO DO NIVOA MINIMALNOG STANDARDA</t>
  </si>
  <si>
    <t>Kapitalni projekt A04  1000 K100001 KAPITALNA ULAGANJA U OSNOVNO ŠKOLSKO OBRAZOVANJE</t>
  </si>
  <si>
    <t>Aktivnost A04  1000 A100001  REDOVNA DJELATNOST OSNOVNE ŠKOLE (DIO)</t>
  </si>
  <si>
    <t>Program A04  1001 OSNOVNO ŠKOLSTVO IZNAD NIVOA MINIMALNOG STANDARDA</t>
  </si>
  <si>
    <t>Aktivnost A04  1001 A100001  OSNOVNOŠKOLSKO OBRAZOVANJE IZNAD MINIMALNIH STAND.</t>
  </si>
  <si>
    <t>Kapitalni projekt A13  1002 K100001 IZRADA TEHNIČKE DOKUMENTACIJE (DIO ŠK.SPORT.DVORANA)</t>
  </si>
  <si>
    <t>Kapitalni projekt A13  1002 K100001 IZRADA TEHNIČKE DOKUMENTACIJE (DIO DJ. VRTIĆ ZELENKA)</t>
  </si>
  <si>
    <t>Kapitalni projekt A17  1000 K10009 ADAPTACIJA DJEČJEG VRTIĆA VELIKO BRDO</t>
  </si>
  <si>
    <t>3.2. RATVOJ KULTURE, ZDRAVSTVENE I SOCIJLNE INFRASTRUKTURE</t>
  </si>
  <si>
    <t>003 01</t>
  </si>
  <si>
    <t>Program A03  1000 PROGRAM USTANOVA U KULTURI</t>
  </si>
  <si>
    <t>Aktivnost A03  1000 A100003 LIKOVNA I KIPARSKA KOLONIJA</t>
  </si>
  <si>
    <t>Aktivnost A03  1000 A100004 OČUVANJE DJELA ANTUNA GOJAKA</t>
  </si>
  <si>
    <t>broj djela</t>
  </si>
  <si>
    <t>Program A14  1000 SANACIJA SPOMENIČKE BAŠTINE</t>
  </si>
  <si>
    <t>Kapitalni projekt A14  1000 K100001 REVITALIZACIJA I OČUVANJE KULTURNE BAŠTINE</t>
  </si>
  <si>
    <t>broj objekata</t>
  </si>
  <si>
    <t>Aktivnost A01  1004 A100001 PROJEKTI I RAZVOJ</t>
  </si>
  <si>
    <t>broj projekata i učešće pomoći</t>
  </si>
  <si>
    <t>11 01</t>
  </si>
  <si>
    <t>Kapitalni projekt A13  1002 K100001 IZRADA TEHNIČKE DOKUMENTACIJE (DIO KULTURNI CENTAR)</t>
  </si>
  <si>
    <t>Kapitalni projekt A13  1002 K100001 IZRADA TEHNIČKE DOKUMENTACIJE (DIO ZGRADA SUNCA)</t>
  </si>
  <si>
    <t>broj uključenih korisnika</t>
  </si>
  <si>
    <t>Kapitalni projekt A17  1000 K100008 STARA UPRAVNA ZGRADA METALPLASTIKE</t>
  </si>
  <si>
    <t>4.  RAZVOJ OSTALE KOMUNALNE INFRASTRUKTURE</t>
  </si>
  <si>
    <t>Program A11  1003 GRAĐENJE OBJEKATA I UREĐAJA ZA GROBLJA</t>
  </si>
  <si>
    <t>Kapitalni projekt A11  1003 K100001 GRAĐENJE OBJEKATA I UREĐAJA ZA GROBLJE</t>
  </si>
  <si>
    <t>broj grobnica</t>
  </si>
  <si>
    <t>Kapitalni projekt A11  1003 K100002 GRAĐENJE OBJEKATA I UREĐAJA ZA GROBLJE VELIKO BRDO</t>
  </si>
  <si>
    <t>Kapitalni projekt A11  1003 K100003 GRAĐENBJE OBJEKATA I UREĐAJA ZA GROBLJE SV. ANDRIJA</t>
  </si>
  <si>
    <t>Kapitalni projekt A11  1003 K100004 GRAĐENJE OBJEKATA I UREĐAJA ZA GROBLJE U MAKRU</t>
  </si>
  <si>
    <t>UKUPNO RAZVOJNI PROJEKTI</t>
  </si>
  <si>
    <t>PREDSJEDNIK GRADSKOG VIJEĆA:</t>
  </si>
  <si>
    <t>Marko Ožić-Bebek dr. med.</t>
  </si>
  <si>
    <t>Članak 6.</t>
  </si>
  <si>
    <t>Urbroj: 2147/01-04/1-17-5</t>
  </si>
  <si>
    <t>Kapitalni projekt K100026 IZGRADNJA I REKONSTRUKCIJA TRGA TINA UJEVIĆA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</si>
</sst>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_-* #,##0.00\ _k_n_-;\-* #,##0.00\ _k_n_-;_-* \-??\ _k_n_-;_-@_-"/>
  </numFmts>
  <fonts count="71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9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0"/>
      <name val="Arial"/>
      <family val="2"/>
      <charset val="238"/>
    </font>
    <font>
      <b/>
      <sz val="10.5"/>
      <color rgb="FFFFFFFF"/>
      <name val="Calibri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2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FFFFFF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6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color rgb="FFFF0000"/>
      <name val="Calibri"/>
      <family val="2"/>
      <charset val="238"/>
    </font>
    <font>
      <b/>
      <sz val="6"/>
      <name val="Arial"/>
      <family val="2"/>
      <charset val="238"/>
    </font>
    <font>
      <b/>
      <sz val="6"/>
      <color rgb="FFFF0000"/>
      <name val="Arial"/>
      <family val="2"/>
      <charset val="238"/>
    </font>
    <font>
      <sz val="6"/>
      <name val="Arial"/>
      <family val="2"/>
      <charset val="238"/>
    </font>
    <font>
      <b/>
      <sz val="6"/>
      <color rgb="FF008000"/>
      <name val="Arial"/>
      <family val="2"/>
      <charset val="238"/>
    </font>
    <font>
      <sz val="6"/>
      <color rgb="FFFF6600"/>
      <name val="Arial"/>
      <family val="2"/>
      <charset val="238"/>
    </font>
    <font>
      <b/>
      <i/>
      <sz val="6"/>
      <color rgb="FF008000"/>
      <name val="Arial"/>
      <family val="2"/>
      <charset val="238"/>
    </font>
    <font>
      <b/>
      <sz val="6"/>
      <color rgb="FF000000"/>
      <name val="Arial"/>
      <family val="2"/>
      <charset val="238"/>
    </font>
    <font>
      <sz val="6"/>
      <color rgb="FF008000"/>
      <name val="Arial"/>
      <family val="2"/>
      <charset val="238"/>
    </font>
    <font>
      <b/>
      <sz val="6"/>
      <color rgb="FFFFFFFF"/>
      <name val="Calibri"/>
      <family val="2"/>
      <charset val="238"/>
    </font>
    <font>
      <i/>
      <sz val="6"/>
      <color rgb="FF008000"/>
      <name val="Arial"/>
      <family val="2"/>
      <charset val="238"/>
    </font>
    <font>
      <sz val="6"/>
      <color rgb="FF800000"/>
      <name val="Arial"/>
      <family val="2"/>
      <charset val="238"/>
    </font>
    <font>
      <b/>
      <sz val="6"/>
      <color rgb="FF808000"/>
      <name val="Arial"/>
      <family val="2"/>
      <charset val="238"/>
    </font>
    <font>
      <sz val="6"/>
      <color rgb="FF808000"/>
      <name val="Arial"/>
      <family val="2"/>
      <charset val="238"/>
    </font>
    <font>
      <b/>
      <sz val="6"/>
      <color rgb="FF008080"/>
      <name val="Arial"/>
      <family val="2"/>
      <charset val="238"/>
    </font>
    <font>
      <sz val="6"/>
      <color rgb="FF008080"/>
      <name val="Arial"/>
      <family val="2"/>
      <charset val="238"/>
    </font>
    <font>
      <b/>
      <sz val="6"/>
      <color rgb="FFC0C0C0"/>
      <name val="Arial"/>
      <family val="2"/>
      <charset val="238"/>
    </font>
    <font>
      <sz val="6"/>
      <color rgb="FFC0C0C0"/>
      <name val="Arial"/>
      <family val="2"/>
      <charset val="238"/>
    </font>
    <font>
      <i/>
      <sz val="6"/>
      <color rgb="FFFF6600"/>
      <name val="Arial"/>
      <family val="2"/>
      <charset val="238"/>
    </font>
    <font>
      <i/>
      <sz val="6"/>
      <color rgb="FFFF0000"/>
      <name val="Arial"/>
      <family val="2"/>
      <charset val="238"/>
    </font>
    <font>
      <b/>
      <sz val="8"/>
      <color theme="3" tint="-0.249977111117893"/>
      <name val="Arial"/>
      <family val="2"/>
      <charset val="238"/>
    </font>
    <font>
      <b/>
      <sz val="7"/>
      <color theme="3" tint="-0.249977111117893"/>
      <name val="Arial"/>
      <family val="2"/>
      <charset val="238"/>
    </font>
    <font>
      <sz val="10"/>
      <name val="Times New Roman"/>
      <family val="1"/>
      <charset val="238"/>
    </font>
  </fonts>
  <fills count="20">
    <fill>
      <patternFill patternType="none"/>
    </fill>
    <fill>
      <patternFill patternType="gray125"/>
    </fill>
    <fill>
      <patternFill patternType="solid">
        <fgColor rgb="FF000080"/>
        <bgColor rgb="FF14148A"/>
      </patternFill>
    </fill>
    <fill>
      <patternFill patternType="solid">
        <fgColor rgb="FF14148A"/>
        <bgColor rgb="FF000080"/>
      </patternFill>
    </fill>
    <fill>
      <patternFill patternType="solid">
        <fgColor rgb="FF505050"/>
        <bgColor rgb="FF666699"/>
      </patternFill>
    </fill>
    <fill>
      <patternFill patternType="solid">
        <fgColor rgb="FF505050"/>
        <bgColor rgb="FF5050A8"/>
      </patternFill>
    </fill>
    <fill>
      <patternFill patternType="solid">
        <fgColor rgb="FF5050A8"/>
        <bgColor rgb="FF6464B2"/>
      </patternFill>
    </fill>
    <fill>
      <patternFill patternType="solid">
        <fgColor rgb="FF6464B2"/>
        <bgColor rgb="FF5050A8"/>
      </patternFill>
    </fill>
    <fill>
      <patternFill patternType="solid">
        <fgColor rgb="FF000080"/>
        <bgColor indexed="64"/>
      </patternFill>
    </fill>
    <fill>
      <patternFill patternType="solid">
        <fgColor rgb="FF5050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CCFF"/>
        <bgColor rgb="FF33CC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9">
    <xf numFmtId="0" fontId="0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166" fontId="11" fillId="0" borderId="0"/>
    <xf numFmtId="0" fontId="17" fillId="0" borderId="0"/>
    <xf numFmtId="0" fontId="1" fillId="0" borderId="0"/>
  </cellStyleXfs>
  <cellXfs count="315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3" xfId="0" applyFont="1" applyFill="1" applyBorder="1"/>
    <xf numFmtId="4" fontId="5" fillId="2" borderId="3" xfId="0" applyNumberFormat="1" applyFont="1" applyFill="1" applyBorder="1"/>
    <xf numFmtId="164" fontId="5" fillId="2" borderId="3" xfId="0" applyNumberFormat="1" applyFont="1" applyFill="1" applyBorder="1"/>
    <xf numFmtId="0" fontId="5" fillId="3" borderId="3" xfId="0" applyFont="1" applyFill="1" applyBorder="1"/>
    <xf numFmtId="4" fontId="5" fillId="3" borderId="3" xfId="0" applyNumberFormat="1" applyFont="1" applyFill="1" applyBorder="1"/>
    <xf numFmtId="164" fontId="5" fillId="3" borderId="3" xfId="0" applyNumberFormat="1" applyFont="1" applyFill="1" applyBorder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4" fontId="2" fillId="0" borderId="3" xfId="0" applyNumberFormat="1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0" fillId="0" borderId="3" xfId="0" applyFont="1" applyBorder="1" applyAlignment="1">
      <alignment wrapText="1"/>
    </xf>
    <xf numFmtId="4" fontId="0" fillId="0" borderId="3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65" fontId="0" fillId="0" borderId="3" xfId="0" applyNumberFormat="1" applyBorder="1" applyAlignment="1">
      <alignment wrapText="1"/>
    </xf>
    <xf numFmtId="165" fontId="2" fillId="0" borderId="3" xfId="0" applyNumberFormat="1" applyFont="1" applyBorder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6" fillId="0" borderId="0" xfId="0" applyFont="1"/>
    <xf numFmtId="0" fontId="7" fillId="0" borderId="3" xfId="0" applyFont="1" applyFill="1" applyBorder="1"/>
    <xf numFmtId="4" fontId="7" fillId="0" borderId="3" xfId="0" applyNumberFormat="1" applyFont="1" applyFill="1" applyBorder="1"/>
    <xf numFmtId="164" fontId="7" fillId="0" borderId="3" xfId="0" applyNumberFormat="1" applyFont="1" applyFill="1" applyBorder="1"/>
    <xf numFmtId="0" fontId="8" fillId="0" borderId="3" xfId="0" applyFont="1" applyFill="1" applyBorder="1"/>
    <xf numFmtId="4" fontId="8" fillId="0" borderId="3" xfId="0" applyNumberFormat="1" applyFont="1" applyFill="1" applyBorder="1"/>
    <xf numFmtId="164" fontId="8" fillId="0" borderId="3" xfId="0" applyNumberFormat="1" applyFont="1" applyFill="1" applyBorder="1"/>
    <xf numFmtId="0" fontId="9" fillId="0" borderId="0" xfId="0" applyFont="1"/>
    <xf numFmtId="4" fontId="9" fillId="0" borderId="0" xfId="0" applyNumberFormat="1" applyFont="1"/>
    <xf numFmtId="0" fontId="5" fillId="4" borderId="3" xfId="0" applyFont="1" applyFill="1" applyBorder="1"/>
    <xf numFmtId="4" fontId="10" fillId="4" borderId="3" xfId="0" applyNumberFormat="1" applyFont="1" applyFill="1" applyBorder="1"/>
    <xf numFmtId="165" fontId="10" fillId="4" borderId="3" xfId="0" applyNumberFormat="1" applyFont="1" applyFill="1" applyBorder="1"/>
    <xf numFmtId="0" fontId="11" fillId="0" borderId="0" xfId="0" applyFont="1"/>
    <xf numFmtId="165" fontId="0" fillId="0" borderId="0" xfId="0" applyNumberFormat="1"/>
    <xf numFmtId="0" fontId="5" fillId="5" borderId="3" xfId="0" applyFont="1" applyFill="1" applyBorder="1"/>
    <xf numFmtId="4" fontId="5" fillId="5" borderId="3" xfId="0" applyNumberFormat="1" applyFont="1" applyFill="1" applyBorder="1"/>
    <xf numFmtId="165" fontId="5" fillId="5" borderId="3" xfId="0" applyNumberFormat="1" applyFont="1" applyFill="1" applyBorder="1"/>
    <xf numFmtId="165" fontId="5" fillId="2" borderId="3" xfId="0" applyNumberFormat="1" applyFont="1" applyFill="1" applyBorder="1"/>
    <xf numFmtId="165" fontId="5" fillId="3" borderId="3" xfId="0" applyNumberFormat="1" applyFont="1" applyFill="1" applyBorder="1"/>
    <xf numFmtId="0" fontId="5" fillId="6" borderId="3" xfId="0" applyFont="1" applyFill="1" applyBorder="1"/>
    <xf numFmtId="4" fontId="5" fillId="6" borderId="3" xfId="0" applyNumberFormat="1" applyFont="1" applyFill="1" applyBorder="1"/>
    <xf numFmtId="165" fontId="5" fillId="6" borderId="3" xfId="0" applyNumberFormat="1" applyFont="1" applyFill="1" applyBorder="1"/>
    <xf numFmtId="0" fontId="5" fillId="7" borderId="3" xfId="0" applyFont="1" applyFill="1" applyBorder="1"/>
    <xf numFmtId="4" fontId="5" fillId="7" borderId="3" xfId="0" applyNumberFormat="1" applyFont="1" applyFill="1" applyBorder="1"/>
    <xf numFmtId="165" fontId="5" fillId="7" borderId="3" xfId="0" applyNumberFormat="1" applyFont="1" applyFill="1" applyBorder="1"/>
    <xf numFmtId="0" fontId="12" fillId="7" borderId="3" xfId="0" applyFont="1" applyFill="1" applyBorder="1"/>
    <xf numFmtId="0" fontId="12" fillId="6" borderId="3" xfId="0" applyFont="1" applyFill="1" applyBorder="1"/>
    <xf numFmtId="0" fontId="0" fillId="0" borderId="0" xfId="1" applyFont="1" applyAlignment="1">
      <alignment horizontal="left"/>
    </xf>
    <xf numFmtId="0" fontId="11" fillId="0" borderId="0" xfId="1" applyFont="1"/>
    <xf numFmtId="0" fontId="16" fillId="0" borderId="0" xfId="1" applyFont="1" applyAlignment="1">
      <alignment horizontal="left"/>
    </xf>
    <xf numFmtId="0" fontId="19" fillId="0" borderId="0" xfId="1" applyFont="1"/>
    <xf numFmtId="0" fontId="17" fillId="0" borderId="0" xfId="7"/>
    <xf numFmtId="0" fontId="11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165" fontId="21" fillId="0" borderId="3" xfId="1" applyNumberFormat="1" applyFont="1" applyBorder="1" applyAlignment="1">
      <alignment wrapText="1"/>
    </xf>
    <xf numFmtId="4" fontId="21" fillId="0" borderId="3" xfId="1" applyNumberFormat="1" applyFont="1" applyBorder="1" applyAlignment="1">
      <alignment wrapText="1"/>
    </xf>
    <xf numFmtId="0" fontId="21" fillId="0" borderId="0" xfId="1" applyFont="1" applyAlignment="1">
      <alignment wrapText="1"/>
    </xf>
    <xf numFmtId="0" fontId="21" fillId="0" borderId="0" xfId="1" applyFont="1" applyAlignment="1">
      <alignment horizontal="left" wrapText="1"/>
    </xf>
    <xf numFmtId="165" fontId="21" fillId="0" borderId="0" xfId="1" applyNumberFormat="1" applyFont="1"/>
    <xf numFmtId="0" fontId="21" fillId="0" borderId="0" xfId="1" applyFont="1"/>
    <xf numFmtId="165" fontId="20" fillId="0" borderId="0" xfId="1" applyNumberFormat="1" applyFont="1"/>
    <xf numFmtId="0" fontId="20" fillId="0" borderId="0" xfId="1" applyFont="1"/>
    <xf numFmtId="4" fontId="9" fillId="0" borderId="3" xfId="7" applyNumberFormat="1" applyFont="1" applyBorder="1"/>
    <xf numFmtId="0" fontId="21" fillId="0" borderId="3" xfId="1" applyFont="1" applyBorder="1" applyAlignment="1">
      <alignment wrapText="1"/>
    </xf>
    <xf numFmtId="0" fontId="21" fillId="0" borderId="3" xfId="1" applyFont="1" applyBorder="1" applyAlignment="1">
      <alignment horizontal="left" wrapText="1"/>
    </xf>
    <xf numFmtId="165" fontId="21" fillId="0" borderId="0" xfId="1" applyNumberFormat="1" applyFont="1" applyBorder="1" applyAlignment="1">
      <alignment wrapText="1"/>
    </xf>
    <xf numFmtId="0" fontId="21" fillId="0" borderId="3" xfId="1" applyFont="1" applyBorder="1"/>
    <xf numFmtId="0" fontId="21" fillId="0" borderId="4" xfId="1" applyFont="1" applyBorder="1"/>
    <xf numFmtId="0" fontId="21" fillId="0" borderId="5" xfId="1" applyFont="1" applyBorder="1"/>
    <xf numFmtId="0" fontId="21" fillId="0" borderId="6" xfId="1" applyFont="1" applyBorder="1"/>
    <xf numFmtId="0" fontId="21" fillId="0" borderId="2" xfId="1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1" fillId="0" borderId="8" xfId="1" applyFont="1" applyBorder="1"/>
    <xf numFmtId="0" fontId="21" fillId="0" borderId="1" xfId="1" applyFont="1" applyBorder="1" applyAlignment="1">
      <alignment horizontal="center"/>
    </xf>
    <xf numFmtId="0" fontId="21" fillId="0" borderId="9" xfId="1" applyFont="1" applyBorder="1" applyAlignment="1">
      <alignment horizontal="center"/>
    </xf>
    <xf numFmtId="0" fontId="21" fillId="0" borderId="10" xfId="1" applyFont="1" applyBorder="1" applyAlignment="1">
      <alignment horizontal="center"/>
    </xf>
    <xf numFmtId="0" fontId="20" fillId="0" borderId="9" xfId="1" applyFont="1" applyBorder="1"/>
    <xf numFmtId="0" fontId="20" fillId="0" borderId="11" xfId="1" applyFont="1" applyBorder="1"/>
    <xf numFmtId="0" fontId="20" fillId="0" borderId="0" xfId="1" applyFont="1" applyBorder="1" applyAlignment="1">
      <alignment vertical="center"/>
    </xf>
    <xf numFmtId="0" fontId="22" fillId="0" borderId="0" xfId="1" applyFont="1" applyBorder="1" applyAlignment="1">
      <alignment horizontal="center"/>
    </xf>
    <xf numFmtId="0" fontId="21" fillId="0" borderId="0" xfId="1" applyFont="1" applyAlignment="1">
      <alignment vertical="center"/>
    </xf>
    <xf numFmtId="0" fontId="23" fillId="0" borderId="0" xfId="8" applyFont="1"/>
    <xf numFmtId="0" fontId="24" fillId="0" borderId="0" xfId="1" applyFont="1" applyAlignment="1"/>
    <xf numFmtId="0" fontId="1" fillId="0" borderId="0" xfId="8"/>
    <xf numFmtId="0" fontId="1" fillId="0" borderId="0" xfId="8" applyFont="1" applyAlignment="1">
      <alignment horizontal="center"/>
    </xf>
    <xf numFmtId="0" fontId="20" fillId="0" borderId="0" xfId="1" applyFont="1" applyAlignment="1"/>
    <xf numFmtId="0" fontId="18" fillId="0" borderId="0" xfId="8" applyFont="1"/>
    <xf numFmtId="0" fontId="25" fillId="0" borderId="0" xfId="1" applyFont="1"/>
    <xf numFmtId="0" fontId="24" fillId="0" borderId="0" xfId="1" applyFont="1"/>
    <xf numFmtId="0" fontId="26" fillId="0" borderId="0" xfId="8" applyFont="1"/>
    <xf numFmtId="4" fontId="27" fillId="0" borderId="3" xfId="8" applyNumberFormat="1" applyFont="1" applyBorder="1" applyAlignment="1">
      <alignment wrapText="1"/>
    </xf>
    <xf numFmtId="0" fontId="27" fillId="0" borderId="3" xfId="8" applyFont="1" applyBorder="1" applyAlignment="1">
      <alignment wrapText="1"/>
    </xf>
    <xf numFmtId="0" fontId="27" fillId="0" borderId="3" xfId="8" applyFont="1" applyBorder="1" applyAlignment="1">
      <alignment horizontal="left" wrapText="1"/>
    </xf>
    <xf numFmtId="4" fontId="28" fillId="0" borderId="3" xfId="8" applyNumberFormat="1" applyFont="1" applyBorder="1" applyAlignment="1">
      <alignment wrapText="1"/>
    </xf>
    <xf numFmtId="0" fontId="28" fillId="0" borderId="3" xfId="8" applyFont="1" applyBorder="1" applyAlignment="1">
      <alignment wrapText="1"/>
    </xf>
    <xf numFmtId="0" fontId="28" fillId="0" borderId="3" xfId="8" applyFont="1" applyBorder="1" applyAlignment="1">
      <alignment horizontal="left" wrapText="1"/>
    </xf>
    <xf numFmtId="4" fontId="29" fillId="8" borderId="3" xfId="8" applyNumberFormat="1" applyFont="1" applyFill="1" applyBorder="1"/>
    <xf numFmtId="0" fontId="29" fillId="8" borderId="3" xfId="8" applyFont="1" applyFill="1" applyBorder="1"/>
    <xf numFmtId="0" fontId="30" fillId="9" borderId="0" xfId="8" applyFont="1" applyFill="1"/>
    <xf numFmtId="4" fontId="29" fillId="8" borderId="0" xfId="8" applyNumberFormat="1" applyFont="1" applyFill="1"/>
    <xf numFmtId="0" fontId="29" fillId="8" borderId="0" xfId="8" applyFont="1" applyFill="1"/>
    <xf numFmtId="0" fontId="30" fillId="9" borderId="12" xfId="8" applyFont="1" applyFill="1" applyBorder="1"/>
    <xf numFmtId="0" fontId="30" fillId="9" borderId="4" xfId="8" applyFont="1" applyFill="1" applyBorder="1"/>
    <xf numFmtId="0" fontId="30" fillId="9" borderId="6" xfId="8" applyFont="1" applyFill="1" applyBorder="1"/>
    <xf numFmtId="0" fontId="31" fillId="10" borderId="2" xfId="8" applyFont="1" applyFill="1" applyBorder="1"/>
    <xf numFmtId="0" fontId="32" fillId="10" borderId="2" xfId="8" applyFont="1" applyFill="1" applyBorder="1"/>
    <xf numFmtId="0" fontId="32" fillId="10" borderId="1" xfId="8" applyFont="1" applyFill="1" applyBorder="1"/>
    <xf numFmtId="0" fontId="4" fillId="0" borderId="0" xfId="8" applyFont="1"/>
    <xf numFmtId="0" fontId="33" fillId="0" borderId="0" xfId="8" applyFont="1"/>
    <xf numFmtId="0" fontId="24" fillId="0" borderId="0" xfId="8" applyFont="1"/>
    <xf numFmtId="0" fontId="34" fillId="0" borderId="0" xfId="8" applyFont="1"/>
    <xf numFmtId="0" fontId="11" fillId="0" borderId="0" xfId="8" applyFont="1" applyAlignment="1">
      <alignment horizontal="center"/>
    </xf>
    <xf numFmtId="0" fontId="35" fillId="0" borderId="0" xfId="4" applyFont="1"/>
    <xf numFmtId="0" fontId="36" fillId="0" borderId="0" xfId="4" applyFont="1"/>
    <xf numFmtId="4" fontId="31" fillId="0" borderId="13" xfId="4" applyNumberFormat="1" applyFont="1" applyBorder="1" applyAlignment="1">
      <alignment wrapText="1"/>
    </xf>
    <xf numFmtId="4" fontId="31" fillId="0" borderId="14" xfId="4" applyNumberFormat="1" applyFont="1" applyBorder="1" applyAlignment="1">
      <alignment wrapText="1"/>
    </xf>
    <xf numFmtId="4" fontId="19" fillId="0" borderId="14" xfId="4" applyNumberFormat="1" applyFont="1" applyBorder="1" applyAlignment="1">
      <alignment wrapText="1"/>
    </xf>
    <xf numFmtId="0" fontId="31" fillId="0" borderId="14" xfId="4" applyFont="1" applyBorder="1" applyAlignment="1">
      <alignment wrapText="1"/>
    </xf>
    <xf numFmtId="0" fontId="19" fillId="0" borderId="15" xfId="4" applyFont="1" applyBorder="1" applyAlignment="1">
      <alignment horizontal="left" wrapText="1"/>
    </xf>
    <xf numFmtId="4" fontId="31" fillId="0" borderId="16" xfId="4" applyNumberFormat="1" applyFont="1" applyFill="1" applyBorder="1" applyAlignment="1">
      <alignment wrapText="1"/>
    </xf>
    <xf numFmtId="4" fontId="31" fillId="0" borderId="3" xfId="4" applyNumberFormat="1" applyFont="1" applyBorder="1" applyAlignment="1">
      <alignment wrapText="1"/>
    </xf>
    <xf numFmtId="0" fontId="31" fillId="0" borderId="3" xfId="4" applyFont="1" applyBorder="1" applyAlignment="1">
      <alignment wrapText="1"/>
    </xf>
    <xf numFmtId="0" fontId="31" fillId="0" borderId="17" xfId="4" applyFont="1" applyBorder="1" applyAlignment="1">
      <alignment horizontal="left" wrapText="1"/>
    </xf>
    <xf numFmtId="4" fontId="19" fillId="0" borderId="3" xfId="4" applyNumberFormat="1" applyFont="1" applyBorder="1" applyAlignment="1">
      <alignment wrapText="1"/>
    </xf>
    <xf numFmtId="0" fontId="19" fillId="0" borderId="3" xfId="4" applyFont="1" applyBorder="1" applyAlignment="1">
      <alignment wrapText="1"/>
    </xf>
    <xf numFmtId="0" fontId="19" fillId="0" borderId="17" xfId="4" applyFont="1" applyBorder="1" applyAlignment="1">
      <alignment horizontal="left" wrapText="1"/>
    </xf>
    <xf numFmtId="4" fontId="31" fillId="0" borderId="3" xfId="4" applyNumberFormat="1" applyFont="1" applyFill="1" applyBorder="1" applyAlignment="1">
      <alignment wrapText="1"/>
    </xf>
    <xf numFmtId="0" fontId="38" fillId="0" borderId="0" xfId="4" applyFont="1"/>
    <xf numFmtId="4" fontId="40" fillId="0" borderId="0" xfId="4" applyNumberFormat="1" applyFont="1" applyBorder="1"/>
    <xf numFmtId="0" fontId="40" fillId="0" borderId="0" xfId="4" applyFont="1" applyBorder="1"/>
    <xf numFmtId="0" fontId="19" fillId="0" borderId="0" xfId="4" applyFont="1" applyBorder="1"/>
    <xf numFmtId="0" fontId="31" fillId="0" borderId="0" xfId="4" applyFont="1" applyBorder="1"/>
    <xf numFmtId="0" fontId="40" fillId="0" borderId="0" xfId="4" applyFont="1"/>
    <xf numFmtId="4" fontId="41" fillId="0" borderId="13" xfId="4" applyNumberFormat="1" applyFont="1" applyBorder="1" applyAlignment="1">
      <alignment wrapText="1"/>
    </xf>
    <xf numFmtId="4" fontId="31" fillId="0" borderId="14" xfId="4" applyNumberFormat="1" applyFont="1" applyFill="1" applyBorder="1" applyAlignment="1">
      <alignment wrapText="1"/>
    </xf>
    <xf numFmtId="0" fontId="19" fillId="0" borderId="14" xfId="4" applyFont="1" applyBorder="1" applyAlignment="1">
      <alignment wrapText="1"/>
    </xf>
    <xf numFmtId="4" fontId="19" fillId="0" borderId="16" xfId="4" applyNumberFormat="1" applyFont="1" applyBorder="1" applyAlignment="1">
      <alignment wrapText="1"/>
    </xf>
    <xf numFmtId="4" fontId="31" fillId="0" borderId="16" xfId="4" applyNumberFormat="1" applyFont="1" applyBorder="1" applyAlignment="1">
      <alignment wrapText="1"/>
    </xf>
    <xf numFmtId="4" fontId="40" fillId="0" borderId="0" xfId="4" applyNumberFormat="1" applyFont="1"/>
    <xf numFmtId="0" fontId="19" fillId="0" borderId="0" xfId="4" applyFont="1"/>
    <xf numFmtId="0" fontId="31" fillId="0" borderId="0" xfId="4" applyFont="1"/>
    <xf numFmtId="0" fontId="11" fillId="0" borderId="0" xfId="4" applyFont="1"/>
    <xf numFmtId="4" fontId="31" fillId="0" borderId="13" xfId="4" applyNumberFormat="1" applyFont="1" applyFill="1" applyBorder="1" applyAlignment="1">
      <alignment wrapText="1"/>
    </xf>
    <xf numFmtId="4" fontId="19" fillId="0" borderId="14" xfId="4" applyNumberFormat="1" applyFont="1" applyFill="1" applyBorder="1" applyAlignment="1">
      <alignment wrapText="1"/>
    </xf>
    <xf numFmtId="0" fontId="40" fillId="0" borderId="0" xfId="4" applyFont="1" applyAlignment="1">
      <alignment vertical="center"/>
    </xf>
    <xf numFmtId="0" fontId="19" fillId="0" borderId="0" xfId="4" applyFont="1" applyAlignment="1">
      <alignment vertical="center"/>
    </xf>
    <xf numFmtId="0" fontId="41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19" fillId="0" borderId="0" xfId="4" applyNumberFormat="1" applyFont="1"/>
    <xf numFmtId="0" fontId="40" fillId="0" borderId="0" xfId="4" applyFont="1" applyAlignment="1">
      <alignment horizontal="center"/>
    </xf>
    <xf numFmtId="0" fontId="31" fillId="0" borderId="0" xfId="4" applyFont="1" applyAlignment="1">
      <alignment horizontal="center"/>
    </xf>
    <xf numFmtId="0" fontId="41" fillId="0" borderId="0" xfId="4" applyFont="1"/>
    <xf numFmtId="0" fontId="34" fillId="0" borderId="0" xfId="0" applyFont="1"/>
    <xf numFmtId="0" fontId="24" fillId="0" borderId="0" xfId="0" applyFont="1"/>
    <xf numFmtId="4" fontId="9" fillId="0" borderId="3" xfId="0" applyNumberFormat="1" applyFont="1" applyBorder="1" applyAlignment="1">
      <alignment wrapText="1"/>
    </xf>
    <xf numFmtId="4" fontId="42" fillId="0" borderId="14" xfId="0" applyNumberFormat="1" applyFont="1" applyBorder="1" applyAlignment="1">
      <alignment wrapText="1"/>
    </xf>
    <xf numFmtId="0" fontId="31" fillId="11" borderId="22" xfId="4" applyFont="1" applyFill="1" applyBorder="1"/>
    <xf numFmtId="0" fontId="31" fillId="11" borderId="21" xfId="4" applyFont="1" applyFill="1" applyBorder="1"/>
    <xf numFmtId="4" fontId="31" fillId="11" borderId="21" xfId="4" applyNumberFormat="1" applyFont="1" applyFill="1" applyBorder="1" applyAlignment="1">
      <alignment horizontal="center"/>
    </xf>
    <xf numFmtId="0" fontId="31" fillId="11" borderId="21" xfId="4" applyFont="1" applyFill="1" applyBorder="1" applyAlignment="1">
      <alignment horizontal="center"/>
    </xf>
    <xf numFmtId="0" fontId="39" fillId="11" borderId="21" xfId="4" applyNumberFormat="1" applyFont="1" applyFill="1" applyBorder="1" applyAlignment="1">
      <alignment horizontal="center"/>
    </xf>
    <xf numFmtId="164" fontId="31" fillId="11" borderId="20" xfId="4" applyNumberFormat="1" applyFont="1" applyFill="1" applyBorder="1" applyAlignment="1">
      <alignment horizontal="center"/>
    </xf>
    <xf numFmtId="0" fontId="31" fillId="11" borderId="19" xfId="4" applyFont="1" applyFill="1" applyBorder="1"/>
    <xf numFmtId="0" fontId="31" fillId="11" borderId="2" xfId="4" applyFont="1" applyFill="1" applyBorder="1" applyAlignment="1">
      <alignment horizontal="center"/>
    </xf>
    <xf numFmtId="1" fontId="31" fillId="11" borderId="2" xfId="4" applyNumberFormat="1" applyFont="1" applyFill="1" applyBorder="1" applyAlignment="1">
      <alignment horizontal="center"/>
    </xf>
    <xf numFmtId="164" fontId="31" fillId="11" borderId="8" xfId="4" applyNumberFormat="1" applyFont="1" applyFill="1" applyBorder="1" applyAlignment="1">
      <alignment horizontal="center"/>
    </xf>
    <xf numFmtId="164" fontId="31" fillId="11" borderId="18" xfId="4" applyNumberFormat="1" applyFont="1" applyFill="1" applyBorder="1" applyAlignment="1">
      <alignment horizontal="center"/>
    </xf>
    <xf numFmtId="4" fontId="31" fillId="0" borderId="3" xfId="4" applyNumberFormat="1" applyFont="1" applyFill="1" applyBorder="1"/>
    <xf numFmtId="4" fontId="19" fillId="0" borderId="3" xfId="4" applyNumberFormat="1" applyFont="1" applyFill="1" applyBorder="1"/>
    <xf numFmtId="0" fontId="37" fillId="12" borderId="17" xfId="4" applyFont="1" applyFill="1" applyBorder="1" applyAlignment="1">
      <alignment horizontal="left"/>
    </xf>
    <xf numFmtId="0" fontId="37" fillId="12" borderId="3" xfId="4" applyFont="1" applyFill="1" applyBorder="1"/>
    <xf numFmtId="4" fontId="37" fillId="12" borderId="3" xfId="4" applyNumberFormat="1" applyFont="1" applyFill="1" applyBorder="1"/>
    <xf numFmtId="4" fontId="37" fillId="12" borderId="16" xfId="4" applyNumberFormat="1" applyFont="1" applyFill="1" applyBorder="1"/>
    <xf numFmtId="0" fontId="37" fillId="12" borderId="17" xfId="4" applyFont="1" applyFill="1" applyBorder="1" applyAlignment="1">
      <alignment horizontal="left" wrapText="1"/>
    </xf>
    <xf numFmtId="0" fontId="37" fillId="12" borderId="3" xfId="4" applyFont="1" applyFill="1" applyBorder="1" applyAlignment="1">
      <alignment wrapText="1"/>
    </xf>
    <xf numFmtId="4" fontId="37" fillId="12" borderId="3" xfId="4" applyNumberFormat="1" applyFont="1" applyFill="1" applyBorder="1" applyAlignment="1">
      <alignment wrapText="1"/>
    </xf>
    <xf numFmtId="4" fontId="37" fillId="12" borderId="16" xfId="4" applyNumberFormat="1" applyFont="1" applyFill="1" applyBorder="1" applyAlignment="1">
      <alignment wrapText="1"/>
    </xf>
    <xf numFmtId="165" fontId="37" fillId="12" borderId="3" xfId="4" applyNumberFormat="1" applyFont="1" applyFill="1" applyBorder="1"/>
    <xf numFmtId="4" fontId="43" fillId="8" borderId="3" xfId="0" applyNumberFormat="1" applyFont="1" applyFill="1" applyBorder="1"/>
    <xf numFmtId="4" fontId="1" fillId="0" borderId="0" xfId="8" applyNumberFormat="1"/>
    <xf numFmtId="4" fontId="27" fillId="0" borderId="3" xfId="0" applyNumberFormat="1" applyFont="1" applyFill="1" applyBorder="1" applyAlignment="1">
      <alignment wrapText="1"/>
    </xf>
    <xf numFmtId="4" fontId="27" fillId="0" borderId="3" xfId="8" applyNumberFormat="1" applyFont="1" applyFill="1" applyBorder="1" applyAlignment="1">
      <alignment wrapText="1"/>
    </xf>
    <xf numFmtId="0" fontId="28" fillId="10" borderId="1" xfId="8" applyFont="1" applyFill="1" applyBorder="1"/>
    <xf numFmtId="4" fontId="28" fillId="13" borderId="3" xfId="8" applyNumberFormat="1" applyFont="1" applyFill="1" applyBorder="1" applyAlignment="1">
      <alignment wrapText="1"/>
    </xf>
    <xf numFmtId="4" fontId="2" fillId="13" borderId="3" xfId="0" applyNumberFormat="1" applyFont="1" applyFill="1" applyBorder="1" applyAlignment="1">
      <alignment wrapText="1"/>
    </xf>
    <xf numFmtId="0" fontId="44" fillId="0" borderId="0" xfId="0" applyFont="1"/>
    <xf numFmtId="4" fontId="45" fillId="0" borderId="0" xfId="0" applyNumberFormat="1" applyFont="1"/>
    <xf numFmtId="4" fontId="26" fillId="0" borderId="0" xfId="8" applyNumberFormat="1" applyFont="1"/>
    <xf numFmtId="4" fontId="44" fillId="0" borderId="0" xfId="0" applyNumberFormat="1" applyFont="1"/>
    <xf numFmtId="4" fontId="0" fillId="0" borderId="0" xfId="0" applyNumberFormat="1"/>
    <xf numFmtId="0" fontId="32" fillId="10" borderId="1" xfId="8" applyFont="1" applyFill="1" applyBorder="1" applyAlignment="1">
      <alignment horizontal="center"/>
    </xf>
    <xf numFmtId="0" fontId="28" fillId="10" borderId="1" xfId="8" applyFont="1" applyFill="1" applyBorder="1" applyAlignment="1">
      <alignment horizontal="center"/>
    </xf>
    <xf numFmtId="0" fontId="32" fillId="10" borderId="2" xfId="8" applyFont="1" applyFill="1" applyBorder="1" applyAlignment="1">
      <alignment horizontal="center"/>
    </xf>
    <xf numFmtId="0" fontId="31" fillId="10" borderId="2" xfId="8" applyFont="1" applyFill="1" applyBorder="1" applyAlignment="1">
      <alignment horizontal="center"/>
    </xf>
    <xf numFmtId="0" fontId="46" fillId="0" borderId="0" xfId="3" applyFont="1"/>
    <xf numFmtId="0" fontId="15" fillId="0" borderId="0" xfId="2"/>
    <xf numFmtId="0" fontId="16" fillId="0" borderId="0" xfId="3" applyFont="1"/>
    <xf numFmtId="0" fontId="13" fillId="0" borderId="0" xfId="3" applyFont="1"/>
    <xf numFmtId="0" fontId="16" fillId="0" borderId="0" xfId="3" applyFont="1" applyAlignment="1">
      <alignment vertical="center"/>
    </xf>
    <xf numFmtId="0" fontId="16" fillId="0" borderId="0" xfId="3" applyFont="1" applyAlignment="1">
      <alignment horizontal="left"/>
    </xf>
    <xf numFmtId="0" fontId="47" fillId="0" borderId="0" xfId="3" applyFont="1" applyAlignment="1">
      <alignment horizontal="left"/>
    </xf>
    <xf numFmtId="0" fontId="11" fillId="0" borderId="0" xfId="3" applyFont="1"/>
    <xf numFmtId="0" fontId="47" fillId="0" borderId="0" xfId="3" applyFont="1"/>
    <xf numFmtId="0" fontId="13" fillId="0" borderId="0" xfId="3" applyFont="1" applyAlignment="1"/>
    <xf numFmtId="0" fontId="14" fillId="0" borderId="0" xfId="3" applyFont="1"/>
    <xf numFmtId="0" fontId="16" fillId="0" borderId="3" xfId="3" applyFont="1" applyBorder="1" applyAlignment="1">
      <alignment horizontal="center"/>
    </xf>
    <xf numFmtId="0" fontId="16" fillId="0" borderId="3" xfId="3" applyFont="1" applyBorder="1" applyAlignment="1">
      <alignment horizontal="center" wrapText="1"/>
    </xf>
    <xf numFmtId="0" fontId="13" fillId="0" borderId="3" xfId="3" applyFont="1" applyBorder="1" applyAlignment="1">
      <alignment horizontal="left" wrapText="1"/>
    </xf>
    <xf numFmtId="0" fontId="13" fillId="0" borderId="3" xfId="3" applyFont="1" applyBorder="1" applyAlignment="1">
      <alignment horizontal="center"/>
    </xf>
    <xf numFmtId="4" fontId="13" fillId="0" borderId="3" xfId="3" applyNumberFormat="1" applyFont="1" applyBorder="1"/>
    <xf numFmtId="0" fontId="13" fillId="0" borderId="3" xfId="3" applyFont="1" applyBorder="1"/>
    <xf numFmtId="0" fontId="13" fillId="0" borderId="3" xfId="3" applyFont="1" applyBorder="1" applyAlignment="1">
      <alignment wrapText="1"/>
    </xf>
    <xf numFmtId="0" fontId="13" fillId="0" borderId="3" xfId="3" applyFont="1" applyBorder="1" applyAlignment="1">
      <alignment horizontal="left"/>
    </xf>
    <xf numFmtId="0" fontId="13" fillId="0" borderId="3" xfId="3" applyNumberFormat="1" applyFont="1" applyBorder="1" applyAlignment="1">
      <alignment horizontal="center" wrapText="1"/>
    </xf>
    <xf numFmtId="0" fontId="13" fillId="0" borderId="3" xfId="3" applyFont="1" applyFill="1" applyBorder="1" applyAlignment="1">
      <alignment horizontal="left"/>
    </xf>
    <xf numFmtId="0" fontId="13" fillId="0" borderId="3" xfId="3" applyFont="1" applyFill="1" applyBorder="1" applyAlignment="1">
      <alignment horizontal="center" wrapText="1"/>
    </xf>
    <xf numFmtId="0" fontId="35" fillId="0" borderId="0" xfId="3" applyFont="1"/>
    <xf numFmtId="0" fontId="16" fillId="0" borderId="3" xfId="3" applyFont="1" applyBorder="1"/>
    <xf numFmtId="4" fontId="16" fillId="0" borderId="3" xfId="3" applyNumberFormat="1" applyFont="1" applyBorder="1"/>
    <xf numFmtId="0" fontId="14" fillId="0" borderId="0" xfId="3" applyFont="1" applyAlignment="1">
      <alignment wrapText="1"/>
    </xf>
    <xf numFmtId="0" fontId="14" fillId="0" borderId="0" xfId="3" applyFont="1" applyBorder="1"/>
    <xf numFmtId="4" fontId="14" fillId="0" borderId="0" xfId="3" applyNumberFormat="1" applyFont="1"/>
    <xf numFmtId="0" fontId="46" fillId="0" borderId="0" xfId="3" applyFont="1" applyAlignment="1"/>
    <xf numFmtId="0" fontId="47" fillId="0" borderId="0" xfId="3" applyFont="1" applyAlignment="1"/>
    <xf numFmtId="0" fontId="13" fillId="0" borderId="0" xfId="3" applyFont="1" applyBorder="1" applyAlignment="1">
      <alignment wrapText="1"/>
    </xf>
    <xf numFmtId="0" fontId="38" fillId="0" borderId="0" xfId="3" applyFont="1" applyAlignment="1"/>
    <xf numFmtId="3" fontId="15" fillId="0" borderId="0" xfId="2" applyNumberFormat="1"/>
    <xf numFmtId="0" fontId="11" fillId="0" borderId="0" xfId="6" applyNumberFormat="1" applyFont="1"/>
    <xf numFmtId="0" fontId="0" fillId="0" borderId="0" xfId="6" applyNumberFormat="1" applyFont="1"/>
    <xf numFmtId="0" fontId="46" fillId="0" borderId="0" xfId="6" applyNumberFormat="1" applyFont="1"/>
    <xf numFmtId="0" fontId="11" fillId="0" borderId="0" xfId="6" applyNumberFormat="1" applyFont="1" applyBorder="1" applyAlignment="1"/>
    <xf numFmtId="0" fontId="49" fillId="14" borderId="23" xfId="6" applyNumberFormat="1" applyFont="1" applyFill="1" applyBorder="1" applyAlignment="1">
      <alignment horizontal="center"/>
    </xf>
    <xf numFmtId="0" fontId="49" fillId="14" borderId="23" xfId="6" applyNumberFormat="1" applyFont="1" applyFill="1" applyBorder="1" applyAlignment="1">
      <alignment horizontal="center" wrapText="1"/>
    </xf>
    <xf numFmtId="0" fontId="49" fillId="14" borderId="24" xfId="6" applyNumberFormat="1" applyFont="1" applyFill="1" applyBorder="1" applyAlignment="1">
      <alignment horizontal="center"/>
    </xf>
    <xf numFmtId="49" fontId="49" fillId="14" borderId="23" xfId="6" applyNumberFormat="1" applyFont="1" applyFill="1" applyBorder="1" applyAlignment="1">
      <alignment horizontal="center" wrapText="1"/>
    </xf>
    <xf numFmtId="0" fontId="49" fillId="14" borderId="26" xfId="6" applyNumberFormat="1" applyFont="1" applyFill="1" applyBorder="1" applyAlignment="1">
      <alignment horizontal="center" wrapText="1"/>
    </xf>
    <xf numFmtId="0" fontId="49" fillId="14" borderId="27" xfId="6" applyNumberFormat="1" applyFont="1" applyFill="1" applyBorder="1" applyAlignment="1">
      <alignment horizontal="center" wrapText="1"/>
    </xf>
    <xf numFmtId="0" fontId="49" fillId="14" borderId="0" xfId="6" applyNumberFormat="1" applyFont="1" applyFill="1" applyBorder="1" applyAlignment="1">
      <alignment horizontal="center" wrapText="1"/>
    </xf>
    <xf numFmtId="0" fontId="49" fillId="14" borderId="28" xfId="6" applyNumberFormat="1" applyFont="1" applyFill="1" applyBorder="1" applyAlignment="1">
      <alignment horizontal="center" wrapText="1"/>
    </xf>
    <xf numFmtId="0" fontId="49" fillId="15" borderId="3" xfId="6" applyNumberFormat="1" applyFont="1" applyFill="1" applyBorder="1"/>
    <xf numFmtId="0" fontId="49" fillId="15" borderId="2" xfId="6" applyNumberFormat="1" applyFont="1" applyFill="1" applyBorder="1"/>
    <xf numFmtId="0" fontId="51" fillId="15" borderId="3" xfId="6" applyNumberFormat="1" applyFont="1" applyFill="1" applyBorder="1" applyAlignment="1">
      <alignment wrapText="1"/>
    </xf>
    <xf numFmtId="4" fontId="51" fillId="15" borderId="2" xfId="6" applyNumberFormat="1" applyFont="1" applyFill="1" applyBorder="1" applyAlignment="1">
      <alignment wrapText="1"/>
    </xf>
    <xf numFmtId="4" fontId="51" fillId="15" borderId="3" xfId="6" applyNumberFormat="1" applyFont="1" applyFill="1" applyBorder="1" applyAlignment="1">
      <alignment wrapText="1"/>
    </xf>
    <xf numFmtId="0" fontId="49" fillId="16" borderId="3" xfId="6" applyNumberFormat="1" applyFont="1" applyFill="1" applyBorder="1"/>
    <xf numFmtId="0" fontId="51" fillId="16" borderId="3" xfId="6" applyNumberFormat="1" applyFont="1" applyFill="1" applyBorder="1" applyAlignment="1">
      <alignment wrapText="1"/>
    </xf>
    <xf numFmtId="4" fontId="51" fillId="16" borderId="3" xfId="6" applyNumberFormat="1" applyFont="1" applyFill="1" applyBorder="1" applyAlignment="1">
      <alignment wrapText="1"/>
    </xf>
    <xf numFmtId="0" fontId="51" fillId="0" borderId="3" xfId="6" applyNumberFormat="1" applyFont="1" applyBorder="1" applyAlignment="1">
      <alignment wrapText="1"/>
    </xf>
    <xf numFmtId="0" fontId="49" fillId="0" borderId="3" xfId="6" applyNumberFormat="1" applyFont="1" applyBorder="1" applyAlignment="1">
      <alignment wrapText="1"/>
    </xf>
    <xf numFmtId="0" fontId="52" fillId="0" borderId="3" xfId="6" applyNumberFormat="1" applyFont="1" applyBorder="1"/>
    <xf numFmtId="0" fontId="52" fillId="0" borderId="3" xfId="6" applyNumberFormat="1" applyFont="1" applyBorder="1" applyAlignment="1">
      <alignment wrapText="1"/>
    </xf>
    <xf numFmtId="0" fontId="51" fillId="0" borderId="3" xfId="6" applyNumberFormat="1" applyFont="1" applyBorder="1"/>
    <xf numFmtId="4" fontId="51" fillId="0" borderId="3" xfId="6" applyNumberFormat="1" applyFont="1" applyBorder="1"/>
    <xf numFmtId="4" fontId="52" fillId="0" borderId="3" xfId="6" applyNumberFormat="1" applyFont="1" applyBorder="1"/>
    <xf numFmtId="4" fontId="54" fillId="0" borderId="3" xfId="6" applyNumberFormat="1" applyFont="1" applyBorder="1"/>
    <xf numFmtId="4" fontId="51" fillId="0" borderId="3" xfId="6" applyNumberFormat="1" applyFont="1" applyBorder="1" applyAlignment="1">
      <alignment wrapText="1"/>
    </xf>
    <xf numFmtId="0" fontId="49" fillId="0" borderId="3" xfId="6" applyNumberFormat="1" applyFont="1" applyBorder="1"/>
    <xf numFmtId="4" fontId="49" fillId="0" borderId="3" xfId="6" applyNumberFormat="1" applyFont="1" applyBorder="1"/>
    <xf numFmtId="4" fontId="54" fillId="0" borderId="3" xfId="6" applyNumberFormat="1" applyFont="1" applyBorder="1" applyAlignment="1">
      <alignment wrapText="1"/>
    </xf>
    <xf numFmtId="0" fontId="49" fillId="16" borderId="3" xfId="6" applyNumberFormat="1" applyFont="1" applyFill="1" applyBorder="1" applyAlignment="1">
      <alignment wrapText="1"/>
    </xf>
    <xf numFmtId="0" fontId="51" fillId="16" borderId="3" xfId="6" applyNumberFormat="1" applyFont="1" applyFill="1" applyBorder="1"/>
    <xf numFmtId="0" fontId="53" fillId="16" borderId="3" xfId="6" applyNumberFormat="1" applyFont="1" applyFill="1" applyBorder="1"/>
    <xf numFmtId="4" fontId="49" fillId="16" borderId="3" xfId="6" applyNumberFormat="1" applyFont="1" applyFill="1" applyBorder="1"/>
    <xf numFmtId="4" fontId="55" fillId="0" borderId="3" xfId="6" applyNumberFormat="1" applyFont="1" applyBorder="1"/>
    <xf numFmtId="4" fontId="53" fillId="17" borderId="3" xfId="6" applyNumberFormat="1" applyFont="1" applyFill="1" applyBorder="1"/>
    <xf numFmtId="4" fontId="56" fillId="0" borderId="3" xfId="6" applyNumberFormat="1" applyFont="1" applyBorder="1" applyAlignment="1">
      <alignment wrapText="1"/>
    </xf>
    <xf numFmtId="0" fontId="51" fillId="15" borderId="3" xfId="6" applyNumberFormat="1" applyFont="1" applyFill="1" applyBorder="1"/>
    <xf numFmtId="4" fontId="49" fillId="15" borderId="3" xfId="6" applyNumberFormat="1" applyFont="1" applyFill="1" applyBorder="1"/>
    <xf numFmtId="0" fontId="7" fillId="0" borderId="3" xfId="6" applyNumberFormat="1" applyFont="1" applyBorder="1"/>
    <xf numFmtId="0" fontId="57" fillId="0" borderId="3" xfId="6" applyNumberFormat="1" applyFont="1" applyBorder="1"/>
    <xf numFmtId="0" fontId="49" fillId="15" borderId="3" xfId="6" applyNumberFormat="1" applyFont="1" applyFill="1" applyBorder="1" applyAlignment="1">
      <alignment wrapText="1"/>
    </xf>
    <xf numFmtId="4" fontId="58" fillId="0" borderId="3" xfId="6" applyNumberFormat="1" applyFont="1" applyBorder="1"/>
    <xf numFmtId="0" fontId="51" fillId="0" borderId="0" xfId="6" applyNumberFormat="1" applyFont="1"/>
    <xf numFmtId="4" fontId="53" fillId="0" borderId="3" xfId="6" applyNumberFormat="1" applyFont="1" applyBorder="1"/>
    <xf numFmtId="4" fontId="56" fillId="0" borderId="3" xfId="6" applyNumberFormat="1" applyFont="1" applyBorder="1"/>
    <xf numFmtId="4" fontId="51" fillId="16" borderId="3" xfId="6" applyNumberFormat="1" applyFont="1" applyFill="1" applyBorder="1"/>
    <xf numFmtId="0" fontId="52" fillId="15" borderId="3" xfId="6" applyNumberFormat="1" applyFont="1" applyFill="1" applyBorder="1"/>
    <xf numFmtId="4" fontId="51" fillId="15" borderId="3" xfId="6" applyNumberFormat="1" applyFont="1" applyFill="1" applyBorder="1"/>
    <xf numFmtId="0" fontId="60" fillId="16" borderId="3" xfId="6" applyNumberFormat="1" applyFont="1" applyFill="1" applyBorder="1"/>
    <xf numFmtId="0" fontId="61" fillId="16" borderId="3" xfId="6" applyNumberFormat="1" applyFont="1" applyFill="1" applyBorder="1"/>
    <xf numFmtId="0" fontId="62" fillId="0" borderId="3" xfId="6" applyNumberFormat="1" applyFont="1" applyBorder="1"/>
    <xf numFmtId="0" fontId="63" fillId="0" borderId="3" xfId="6" applyNumberFormat="1" applyFont="1" applyBorder="1"/>
    <xf numFmtId="4" fontId="62" fillId="0" borderId="3" xfId="6" applyNumberFormat="1" applyFont="1" applyBorder="1"/>
    <xf numFmtId="4" fontId="62" fillId="0" borderId="1" xfId="6" applyNumberFormat="1" applyFont="1" applyBorder="1"/>
    <xf numFmtId="4" fontId="58" fillId="0" borderId="1" xfId="6" applyNumberFormat="1" applyFont="1" applyBorder="1"/>
    <xf numFmtId="0" fontId="64" fillId="19" borderId="3" xfId="6" applyNumberFormat="1" applyFont="1" applyFill="1" applyBorder="1"/>
    <xf numFmtId="0" fontId="65" fillId="19" borderId="3" xfId="6" applyNumberFormat="1" applyFont="1" applyFill="1" applyBorder="1" applyAlignment="1">
      <alignment wrapText="1"/>
    </xf>
    <xf numFmtId="0" fontId="65" fillId="19" borderId="3" xfId="6" applyNumberFormat="1" applyFont="1" applyFill="1" applyBorder="1"/>
    <xf numFmtId="0" fontId="11" fillId="0" borderId="0" xfId="6" applyNumberFormat="1" applyFont="1" applyBorder="1"/>
    <xf numFmtId="0" fontId="0" fillId="0" borderId="0" xfId="6" applyNumberFormat="1" applyFont="1" applyBorder="1"/>
    <xf numFmtId="4" fontId="54" fillId="0" borderId="0" xfId="6" applyNumberFormat="1" applyFont="1" applyBorder="1"/>
    <xf numFmtId="4" fontId="66" fillId="0" borderId="0" xfId="6" applyNumberFormat="1" applyFont="1" applyBorder="1"/>
    <xf numFmtId="0" fontId="17" fillId="0" borderId="0" xfId="6" applyNumberFormat="1" applyFont="1"/>
    <xf numFmtId="4" fontId="67" fillId="0" borderId="0" xfId="6" applyNumberFormat="1" applyFont="1" applyBorder="1"/>
    <xf numFmtId="4" fontId="49" fillId="0" borderId="3" xfId="6" applyNumberFormat="1" applyFont="1" applyBorder="1" applyAlignment="1">
      <alignment wrapText="1"/>
    </xf>
    <xf numFmtId="0" fontId="59" fillId="0" borderId="3" xfId="6" applyNumberFormat="1" applyFont="1" applyBorder="1" applyAlignment="1">
      <alignment wrapText="1"/>
    </xf>
    <xf numFmtId="4" fontId="2" fillId="0" borderId="3" xfId="0" applyNumberFormat="1" applyFont="1" applyFill="1" applyBorder="1" applyAlignment="1">
      <alignment wrapText="1"/>
    </xf>
    <xf numFmtId="4" fontId="0" fillId="0" borderId="3" xfId="0" applyNumberFormat="1" applyFill="1" applyBorder="1" applyAlignment="1">
      <alignment wrapText="1"/>
    </xf>
    <xf numFmtId="4" fontId="50" fillId="17" borderId="3" xfId="6" applyNumberFormat="1" applyFont="1" applyFill="1" applyBorder="1"/>
    <xf numFmtId="0" fontId="50" fillId="0" borderId="3" xfId="6" applyNumberFormat="1" applyFont="1" applyBorder="1" applyAlignment="1">
      <alignment wrapText="1"/>
    </xf>
    <xf numFmtId="4" fontId="50" fillId="18" borderId="3" xfId="6" applyNumberFormat="1" applyFont="1" applyFill="1" applyBorder="1"/>
    <xf numFmtId="4" fontId="50" fillId="17" borderId="3" xfId="6" applyNumberFormat="1" applyFont="1" applyFill="1" applyBorder="1" applyAlignment="1">
      <alignment wrapText="1"/>
    </xf>
    <xf numFmtId="49" fontId="49" fillId="14" borderId="25" xfId="6" applyNumberFormat="1" applyFont="1" applyFill="1" applyBorder="1" applyAlignment="1">
      <alignment horizontal="center" wrapText="1"/>
    </xf>
    <xf numFmtId="0" fontId="68" fillId="19" borderId="3" xfId="6" applyNumberFormat="1" applyFont="1" applyFill="1" applyBorder="1"/>
    <xf numFmtId="4" fontId="69" fillId="19" borderId="3" xfId="6" applyNumberFormat="1" applyFont="1" applyFill="1" applyBorder="1"/>
    <xf numFmtId="0" fontId="13" fillId="0" borderId="0" xfId="1" applyFont="1"/>
    <xf numFmtId="0" fontId="70" fillId="0" borderId="0" xfId="1" applyFont="1" applyAlignment="1">
      <alignment horizontal="center"/>
    </xf>
    <xf numFmtId="0" fontId="7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/>
    <xf numFmtId="0" fontId="11" fillId="0" borderId="0" xfId="6" applyNumberFormat="1" applyFont="1" applyBorder="1" applyAlignment="1">
      <alignment horizontal="center"/>
    </xf>
  </cellXfs>
  <cellStyles count="9">
    <cellStyle name="Normalno" xfId="0" builtinId="0"/>
    <cellStyle name="Normalno 2" xfId="3" xr:uid="{00000000-0005-0000-0000-000001000000}"/>
    <cellStyle name="Normalno 3" xfId="2" xr:uid="{00000000-0005-0000-0000-000002000000}"/>
    <cellStyle name="Normalno 3 2" xfId="7" xr:uid="{00000000-0005-0000-0000-000003000000}"/>
    <cellStyle name="Normalno 4" xfId="4" xr:uid="{00000000-0005-0000-0000-000004000000}"/>
    <cellStyle name="Normalno 5" xfId="8" xr:uid="{00000000-0005-0000-0000-000005000000}"/>
    <cellStyle name="Obično_1. REBALANS 2011  cijeli" xfId="5" xr:uid="{00000000-0005-0000-0000-000006000000}"/>
    <cellStyle name="TableStyleLight1" xfId="1" xr:uid="{00000000-0005-0000-0000-000007000000}"/>
    <cellStyle name="TableStyleLight1 2" xfId="6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14148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6"/>
  <sheetViews>
    <sheetView tabSelected="1" zoomScale="99" zoomScaleNormal="99" workbookViewId="0">
      <selection activeCell="E9" sqref="E9"/>
    </sheetView>
  </sheetViews>
  <sheetFormatPr defaultRowHeight="12.75" x14ac:dyDescent="0.2"/>
  <cols>
    <col min="1" max="1" width="9.140625" style="51"/>
    <col min="2" max="2" width="52.42578125" style="51" customWidth="1"/>
    <col min="3" max="3" width="16.140625" style="51" customWidth="1"/>
    <col min="4" max="4" width="16.7109375" style="51" customWidth="1"/>
    <col min="5" max="5" width="16.28515625" style="51" customWidth="1"/>
    <col min="6" max="6" width="8.7109375" style="51" customWidth="1"/>
    <col min="7" max="7" width="9.42578125" style="51" customWidth="1"/>
    <col min="8" max="16384" width="9.140625" style="51"/>
  </cols>
  <sheetData>
    <row r="1" spans="1:57" ht="15" x14ac:dyDescent="0.25">
      <c r="A1" s="64" t="s">
        <v>386</v>
      </c>
      <c r="B1" s="64"/>
      <c r="C1" s="64"/>
      <c r="D1" s="64"/>
      <c r="E1" s="86"/>
      <c r="F1" s="86"/>
      <c r="G1" s="64"/>
      <c r="H1" s="64"/>
      <c r="I1" s="6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</row>
    <row r="2" spans="1:57" ht="15" x14ac:dyDescent="0.25">
      <c r="A2" s="88" t="s">
        <v>385</v>
      </c>
      <c r="B2" s="64"/>
      <c r="C2" s="64"/>
      <c r="D2" s="64"/>
      <c r="E2" s="86"/>
      <c r="F2" s="86"/>
      <c r="G2" s="64"/>
      <c r="H2" s="64"/>
      <c r="I2" s="6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</row>
    <row r="3" spans="1:57" ht="15" x14ac:dyDescent="0.25">
      <c r="A3" s="91" t="s">
        <v>384</v>
      </c>
      <c r="B3" s="64"/>
      <c r="C3" s="64"/>
      <c r="D3" s="64"/>
      <c r="E3" s="86"/>
      <c r="F3" s="86"/>
      <c r="G3" s="64"/>
      <c r="H3" s="64"/>
      <c r="I3" s="6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</row>
    <row r="4" spans="1:57" ht="8.25" customHeight="1" x14ac:dyDescent="0.25">
      <c r="A4" s="91"/>
      <c r="B4" s="64"/>
      <c r="C4" s="64"/>
      <c r="D4" s="64"/>
      <c r="E4" s="86"/>
      <c r="F4" s="86"/>
      <c r="G4" s="64"/>
      <c r="H4" s="64"/>
      <c r="I4" s="6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</row>
    <row r="5" spans="1:57" ht="15.75" x14ac:dyDescent="0.25">
      <c r="A5" s="88"/>
      <c r="B5" s="90" t="s">
        <v>538</v>
      </c>
      <c r="C5" s="62"/>
      <c r="D5" s="62"/>
      <c r="E5" s="86"/>
      <c r="F5" s="86"/>
      <c r="G5" s="64"/>
      <c r="H5" s="64"/>
      <c r="I5" s="6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</row>
    <row r="6" spans="1:57" ht="15.75" x14ac:dyDescent="0.25">
      <c r="A6" s="88"/>
      <c r="B6" s="90" t="s">
        <v>383</v>
      </c>
      <c r="C6" s="83"/>
      <c r="D6" s="83"/>
      <c r="E6" s="86"/>
      <c r="F6" s="86"/>
      <c r="G6" s="56"/>
      <c r="H6" s="56"/>
      <c r="I6" s="56"/>
      <c r="J6" s="55"/>
      <c r="K6" s="55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</row>
    <row r="7" spans="1:57" ht="9" customHeight="1" x14ac:dyDescent="0.25">
      <c r="A7" s="88"/>
      <c r="B7" s="56"/>
      <c r="C7" s="56"/>
      <c r="D7" s="56"/>
      <c r="E7" s="89"/>
      <c r="F7" s="89"/>
      <c r="G7" s="56"/>
      <c r="H7" s="56"/>
      <c r="I7" s="56"/>
      <c r="J7" s="55"/>
      <c r="K7" s="55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</row>
    <row r="8" spans="1:57" ht="15" x14ac:dyDescent="0.25">
      <c r="A8" s="88"/>
      <c r="B8" s="56"/>
      <c r="C8" s="87" t="s">
        <v>382</v>
      </c>
      <c r="D8" s="56"/>
      <c r="E8" s="86"/>
      <c r="F8" s="86"/>
      <c r="G8" s="56"/>
      <c r="H8" s="56"/>
      <c r="I8" s="56"/>
      <c r="J8" s="55"/>
      <c r="K8" s="55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</row>
    <row r="9" spans="1:57" ht="15" customHeight="1" x14ac:dyDescent="0.4">
      <c r="A9" s="85" t="s">
        <v>381</v>
      </c>
      <c r="B9" s="56"/>
      <c r="C9" s="56"/>
      <c r="D9" s="56"/>
      <c r="E9" s="84"/>
      <c r="F9" s="84"/>
      <c r="G9" s="56"/>
      <c r="H9" s="56"/>
      <c r="I9" s="56"/>
      <c r="J9" s="55"/>
      <c r="K9" s="55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</row>
    <row r="10" spans="1:57" ht="9" customHeight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5"/>
      <c r="K10" s="55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</row>
    <row r="11" spans="1:57" ht="15" x14ac:dyDescent="0.25">
      <c r="A11" s="83" t="s">
        <v>380</v>
      </c>
      <c r="B11" s="56"/>
      <c r="C11" s="56"/>
      <c r="D11" s="82"/>
      <c r="E11" s="82"/>
      <c r="F11" s="82"/>
      <c r="G11" s="81"/>
      <c r="H11" s="56"/>
      <c r="I11" s="56"/>
      <c r="J11" s="55"/>
      <c r="K11" s="55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</row>
    <row r="12" spans="1:57" ht="15" x14ac:dyDescent="0.25">
      <c r="A12" s="80"/>
      <c r="B12" s="79"/>
      <c r="C12" s="76" t="s">
        <v>378</v>
      </c>
      <c r="D12" s="78" t="s">
        <v>379</v>
      </c>
      <c r="E12" s="77" t="s">
        <v>378</v>
      </c>
      <c r="F12" s="76" t="s">
        <v>377</v>
      </c>
      <c r="G12" s="76" t="s">
        <v>377</v>
      </c>
      <c r="H12" s="56"/>
      <c r="I12" s="56"/>
      <c r="J12" s="55"/>
      <c r="K12" s="55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</row>
    <row r="13" spans="1:57" ht="15" x14ac:dyDescent="0.25">
      <c r="A13" s="75"/>
      <c r="B13" s="71"/>
      <c r="C13" s="73" t="s">
        <v>376</v>
      </c>
      <c r="D13" s="74" t="s">
        <v>375</v>
      </c>
      <c r="E13" s="73" t="s">
        <v>375</v>
      </c>
      <c r="F13" s="73" t="s">
        <v>374</v>
      </c>
      <c r="G13" s="73" t="s">
        <v>373</v>
      </c>
      <c r="H13" s="56"/>
      <c r="I13" s="56"/>
      <c r="J13" s="55"/>
      <c r="K13" s="55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</row>
    <row r="14" spans="1:57" ht="15" x14ac:dyDescent="0.25">
      <c r="A14" s="72"/>
      <c r="B14" s="70"/>
      <c r="C14" s="71" t="s">
        <v>372</v>
      </c>
      <c r="D14" s="69" t="s">
        <v>371</v>
      </c>
      <c r="E14" s="70" t="s">
        <v>370</v>
      </c>
      <c r="F14" s="69" t="s">
        <v>369</v>
      </c>
      <c r="G14" s="69" t="s">
        <v>368</v>
      </c>
      <c r="H14" s="56"/>
      <c r="I14" s="56"/>
      <c r="J14" s="55"/>
      <c r="K14" s="55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</row>
    <row r="15" spans="1:57" ht="15" x14ac:dyDescent="0.25">
      <c r="A15" s="62" t="s">
        <v>367</v>
      </c>
      <c r="B15" s="62"/>
      <c r="C15" s="62"/>
      <c r="D15" s="62"/>
      <c r="E15" s="62"/>
      <c r="F15" s="62"/>
      <c r="G15" s="61"/>
      <c r="H15" s="56"/>
      <c r="I15" s="56"/>
      <c r="J15" s="55"/>
      <c r="K15" s="55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</row>
    <row r="16" spans="1:57" ht="15" x14ac:dyDescent="0.25">
      <c r="A16" s="67">
        <v>6</v>
      </c>
      <c r="B16" s="66" t="s">
        <v>366</v>
      </c>
      <c r="C16" s="65">
        <v>67119268.209999993</v>
      </c>
      <c r="D16" s="65">
        <v>82915254.420000002</v>
      </c>
      <c r="E16" s="65">
        <v>79439058.200000003</v>
      </c>
      <c r="F16" s="57">
        <f>SUM(E16/D16*100)</f>
        <v>95.807531142108502</v>
      </c>
      <c r="G16" s="57">
        <f>SUM(E16/C16*100)</f>
        <v>118.35507197643209</v>
      </c>
      <c r="H16" s="56"/>
      <c r="I16" s="56"/>
      <c r="J16" s="55"/>
      <c r="K16" s="55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</row>
    <row r="17" spans="1:57" ht="15" x14ac:dyDescent="0.25">
      <c r="A17" s="67">
        <v>7</v>
      </c>
      <c r="B17" s="66" t="s">
        <v>365</v>
      </c>
      <c r="C17" s="65">
        <v>594193.81999999995</v>
      </c>
      <c r="D17" s="65">
        <v>8772074.7200000007</v>
      </c>
      <c r="E17" s="65">
        <v>1850748.63</v>
      </c>
      <c r="F17" s="57">
        <f>SUM(E17/D17*100)</f>
        <v>21.098185880477768</v>
      </c>
      <c r="G17" s="57">
        <f>SUM(E17/C17*100)</f>
        <v>311.47221120542787</v>
      </c>
      <c r="H17" s="56"/>
      <c r="I17" s="56"/>
      <c r="J17" s="55"/>
      <c r="K17" s="55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</row>
    <row r="18" spans="1:57" ht="15" x14ac:dyDescent="0.25">
      <c r="A18" s="67">
        <v>3</v>
      </c>
      <c r="B18" s="66" t="s">
        <v>10</v>
      </c>
      <c r="C18" s="65">
        <v>48549762.399999999</v>
      </c>
      <c r="D18" s="65">
        <v>57742881.229999997</v>
      </c>
      <c r="E18" s="65">
        <v>56503555.840000004</v>
      </c>
      <c r="F18" s="57">
        <f>SUM(E18/D18*100)</f>
        <v>97.853717439101203</v>
      </c>
      <c r="G18" s="57">
        <f>SUM(E18/C18*100)</f>
        <v>116.38276491338711</v>
      </c>
      <c r="H18" s="56"/>
      <c r="I18" s="56"/>
      <c r="J18" s="55"/>
      <c r="K18" s="55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</row>
    <row r="19" spans="1:57" ht="15" x14ac:dyDescent="0.25">
      <c r="A19" s="67">
        <v>4</v>
      </c>
      <c r="B19" s="66" t="s">
        <v>72</v>
      </c>
      <c r="C19" s="65">
        <v>10660132.279999999</v>
      </c>
      <c r="D19" s="65">
        <v>31215600.57</v>
      </c>
      <c r="E19" s="65">
        <v>15523571</v>
      </c>
      <c r="F19" s="57">
        <f>SUM(E19/D19*100)</f>
        <v>49.730169263246694</v>
      </c>
      <c r="G19" s="57">
        <f>SUM(E19/C19*100)</f>
        <v>145.62268640066068</v>
      </c>
      <c r="H19" s="56"/>
      <c r="I19" s="56"/>
      <c r="J19" s="55"/>
      <c r="K19" s="55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</row>
    <row r="20" spans="1:57" ht="15" x14ac:dyDescent="0.25">
      <c r="A20" s="67"/>
      <c r="B20" s="66" t="s">
        <v>364</v>
      </c>
      <c r="C20" s="58">
        <f>SUM(C16:C17,-C18:C18-C19)</f>
        <v>8503567.3499999866</v>
      </c>
      <c r="D20" s="58">
        <f>SUM(D16:D17,-D18:D18-D19)</f>
        <v>2728847.3400000036</v>
      </c>
      <c r="E20" s="58">
        <f>SUM(E16:E17,-E18:E18-E19)</f>
        <v>9262679.9899999946</v>
      </c>
      <c r="F20" s="57">
        <f>SUM(E20/D20*100)</f>
        <v>339.43562376046958</v>
      </c>
      <c r="G20" s="57">
        <f>SUM(E20/C20*100)</f>
        <v>108.92699038833402</v>
      </c>
      <c r="H20" s="56"/>
      <c r="I20" s="56"/>
      <c r="J20" s="55"/>
      <c r="K20" s="55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</row>
    <row r="21" spans="1:57" ht="9" customHeight="1" x14ac:dyDescent="0.25">
      <c r="A21" s="64"/>
      <c r="B21" s="64"/>
      <c r="C21" s="64"/>
      <c r="D21" s="64"/>
      <c r="E21" s="64"/>
      <c r="F21" s="63"/>
      <c r="G21" s="68"/>
      <c r="H21" s="56"/>
      <c r="I21" s="56"/>
      <c r="J21" s="55"/>
      <c r="K21" s="55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</row>
    <row r="22" spans="1:57" ht="15" x14ac:dyDescent="0.25">
      <c r="A22" s="62" t="s">
        <v>363</v>
      </c>
      <c r="B22" s="62"/>
      <c r="C22" s="62"/>
      <c r="D22" s="62"/>
      <c r="E22" s="62"/>
      <c r="F22" s="61"/>
      <c r="G22" s="61"/>
      <c r="H22" s="56"/>
      <c r="I22" s="56"/>
      <c r="J22" s="55"/>
      <c r="K22" s="55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</row>
    <row r="23" spans="1:57" ht="15" x14ac:dyDescent="0.25">
      <c r="A23" s="67">
        <v>8</v>
      </c>
      <c r="B23" s="66" t="s">
        <v>362</v>
      </c>
      <c r="C23" s="65">
        <v>0</v>
      </c>
      <c r="D23" s="65">
        <v>100333</v>
      </c>
      <c r="E23" s="65">
        <v>137558.07</v>
      </c>
      <c r="F23" s="57"/>
      <c r="G23" s="57"/>
      <c r="H23" s="56"/>
      <c r="I23" s="56"/>
      <c r="J23" s="55"/>
      <c r="K23" s="55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</row>
    <row r="24" spans="1:57" ht="15" x14ac:dyDescent="0.25">
      <c r="A24" s="67">
        <v>5</v>
      </c>
      <c r="B24" s="66" t="s">
        <v>83</v>
      </c>
      <c r="C24" s="65">
        <v>7104352.8700000001</v>
      </c>
      <c r="D24" s="58">
        <v>7188000</v>
      </c>
      <c r="E24" s="65">
        <v>7182122.3399999999</v>
      </c>
      <c r="F24" s="57">
        <f>SUM(E24/D24*100)</f>
        <v>99.91822954924875</v>
      </c>
      <c r="G24" s="57">
        <f>SUM(E24/C24*100)</f>
        <v>101.09467352513417</v>
      </c>
      <c r="H24" s="56"/>
      <c r="I24" s="56"/>
      <c r="J24" s="55"/>
      <c r="K24" s="55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</row>
    <row r="25" spans="1:57" ht="15" x14ac:dyDescent="0.25">
      <c r="A25" s="67"/>
      <c r="B25" s="66" t="s">
        <v>361</v>
      </c>
      <c r="C25" s="58">
        <f>SUM(C23,-C24)</f>
        <v>-7104352.8700000001</v>
      </c>
      <c r="D25" s="58">
        <f>SUM(D23,-D24)</f>
        <v>-7087667</v>
      </c>
      <c r="E25" s="58">
        <f>SUM(E23,-E24)</f>
        <v>-7044564.2699999996</v>
      </c>
      <c r="F25" s="57">
        <f>SUM(E25/D25*100)</f>
        <v>99.391862935998546</v>
      </c>
      <c r="G25" s="57">
        <f>SUM(E25/C25*100)</f>
        <v>99.158422996519874</v>
      </c>
      <c r="H25" s="56"/>
      <c r="I25" s="56"/>
      <c r="J25" s="55"/>
      <c r="K25" s="55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</row>
    <row r="26" spans="1:57" ht="15" x14ac:dyDescent="0.25">
      <c r="A26" s="64"/>
      <c r="B26" s="64"/>
      <c r="C26" s="64"/>
      <c r="D26" s="64"/>
      <c r="E26" s="64"/>
      <c r="F26" s="63"/>
      <c r="G26" s="61"/>
      <c r="H26" s="56"/>
      <c r="I26" s="56"/>
      <c r="J26" s="55"/>
      <c r="K26" s="55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</row>
    <row r="27" spans="1:57" ht="15" x14ac:dyDescent="0.25">
      <c r="A27" s="62" t="s">
        <v>360</v>
      </c>
      <c r="B27" s="62"/>
      <c r="C27" s="58">
        <f>SUM(C20,C25)</f>
        <v>1399214.4799999865</v>
      </c>
      <c r="D27" s="58">
        <f>SUM(D20,D25)</f>
        <v>-4358819.6599999964</v>
      </c>
      <c r="E27" s="58">
        <f>SUM(E20,E25)</f>
        <v>2218115.7199999951</v>
      </c>
      <c r="F27" s="57"/>
      <c r="G27" s="57">
        <f>SUM(E27/C27*100)</f>
        <v>158.52578369543576</v>
      </c>
      <c r="H27" s="56"/>
      <c r="I27" s="56"/>
      <c r="J27" s="55"/>
      <c r="K27" s="55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</row>
    <row r="28" spans="1:57" ht="9" customHeight="1" x14ac:dyDescent="0.25">
      <c r="A28" s="64"/>
      <c r="B28" s="64"/>
      <c r="C28" s="64"/>
      <c r="D28" s="64"/>
      <c r="E28" s="64"/>
      <c r="F28" s="63"/>
      <c r="G28" s="61"/>
      <c r="H28" s="56"/>
      <c r="I28" s="56"/>
      <c r="J28" s="55"/>
      <c r="K28" s="55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</row>
    <row r="29" spans="1:57" ht="15" x14ac:dyDescent="0.25">
      <c r="A29" s="62" t="s">
        <v>359</v>
      </c>
      <c r="B29" s="62"/>
      <c r="C29" s="62"/>
      <c r="D29" s="62"/>
      <c r="E29" s="62"/>
      <c r="F29" s="61"/>
      <c r="G29" s="61"/>
      <c r="H29" s="56"/>
      <c r="I29" s="56"/>
      <c r="J29" s="55"/>
      <c r="K29" s="55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</row>
    <row r="30" spans="1:57" ht="15" x14ac:dyDescent="0.25">
      <c r="A30" s="67">
        <v>9</v>
      </c>
      <c r="B30" s="66" t="s">
        <v>358</v>
      </c>
      <c r="C30" s="65">
        <v>2941847.74</v>
      </c>
      <c r="D30" s="65">
        <v>3625515.66</v>
      </c>
      <c r="E30" s="65">
        <v>3625515.66</v>
      </c>
      <c r="F30" s="57"/>
      <c r="G30" s="57">
        <f>SUM(E30/C30*100)</f>
        <v>123.23940531334227</v>
      </c>
      <c r="H30" s="56"/>
      <c r="I30" s="56"/>
      <c r="J30" s="55"/>
      <c r="K30" s="55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</row>
    <row r="31" spans="1:57" ht="9" customHeight="1" x14ac:dyDescent="0.25">
      <c r="A31" s="64"/>
      <c r="B31" s="64"/>
      <c r="C31" s="64"/>
      <c r="D31" s="64"/>
      <c r="E31" s="64"/>
      <c r="F31" s="63"/>
      <c r="G31" s="61"/>
      <c r="H31" s="56"/>
      <c r="I31" s="56"/>
      <c r="J31" s="55"/>
      <c r="K31" s="55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</row>
    <row r="32" spans="1:57" ht="15" x14ac:dyDescent="0.25">
      <c r="A32" s="62" t="s">
        <v>357</v>
      </c>
      <c r="B32" s="62"/>
      <c r="C32" s="62"/>
      <c r="D32" s="62"/>
      <c r="E32" s="62"/>
      <c r="F32" s="61"/>
      <c r="G32" s="61"/>
      <c r="H32" s="56"/>
      <c r="I32" s="56"/>
      <c r="J32" s="55"/>
      <c r="K32" s="55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</row>
    <row r="33" spans="1:57" ht="15" x14ac:dyDescent="0.25">
      <c r="A33" s="60"/>
      <c r="B33" s="59"/>
      <c r="C33" s="58">
        <f>SUM(C27,C30)</f>
        <v>4341062.2199999867</v>
      </c>
      <c r="D33" s="58">
        <f>SUM(D27,D30)</f>
        <v>-733303.99999999627</v>
      </c>
      <c r="E33" s="58">
        <f>SUM(E27,E30)</f>
        <v>5843631.3799999952</v>
      </c>
      <c r="F33" s="57"/>
      <c r="G33" s="57">
        <f>SUM(E33/C33*100)</f>
        <v>134.61293766022118</v>
      </c>
      <c r="H33" s="56"/>
      <c r="I33" s="56"/>
      <c r="J33" s="55"/>
      <c r="K33" s="55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</row>
    <row r="34" spans="1:57" x14ac:dyDescent="0.2">
      <c r="B34" s="53"/>
      <c r="C34" s="53"/>
      <c r="D34" s="53"/>
      <c r="E34" s="53"/>
      <c r="F34" s="53"/>
      <c r="G34" s="53"/>
      <c r="H34" s="53"/>
    </row>
    <row r="35" spans="1:57" x14ac:dyDescent="0.2">
      <c r="B35" s="53"/>
      <c r="C35" s="53"/>
      <c r="D35" s="53"/>
      <c r="E35" s="53"/>
      <c r="F35" s="53"/>
      <c r="G35" s="53"/>
      <c r="H35" s="53"/>
    </row>
    <row r="36" spans="1:57" x14ac:dyDescent="0.2">
      <c r="B36" s="53"/>
      <c r="C36" s="53"/>
      <c r="D36" s="53"/>
      <c r="E36" s="53"/>
      <c r="F36" s="53"/>
      <c r="G36" s="53"/>
      <c r="H36" s="53"/>
    </row>
  </sheetData>
  <pageMargins left="0.74803149606299213" right="0.74803149606299213" top="0.98425196850393704" bottom="0.98425196850393704" header="0.51181102362204722" footer="0.51181102362204722"/>
  <pageSetup paperSize="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5"/>
  <sheetViews>
    <sheetView workbookViewId="0">
      <selection sqref="A1:B4"/>
    </sheetView>
  </sheetViews>
  <sheetFormatPr defaultRowHeight="15" x14ac:dyDescent="0.25"/>
  <cols>
    <col min="1" max="1" width="8" style="86" customWidth="1"/>
    <col min="2" max="2" width="55.7109375" style="86" customWidth="1"/>
    <col min="3" max="4" width="11.7109375" style="86" customWidth="1"/>
    <col min="5" max="5" width="12.85546875" style="86" customWidth="1"/>
    <col min="6" max="6" width="11.7109375" style="86" customWidth="1"/>
    <col min="7" max="8" width="7" style="86" customWidth="1"/>
    <col min="9" max="9" width="6.85546875" style="86" customWidth="1"/>
    <col min="10" max="10" width="12.7109375" style="86" bestFit="1" customWidth="1"/>
    <col min="11" max="11" width="10.85546875" style="86" bestFit="1" customWidth="1"/>
    <col min="12" max="16384" width="9.140625" style="86"/>
  </cols>
  <sheetData>
    <row r="1" spans="1:9" s="113" customFormat="1" ht="18.75" customHeight="1" x14ac:dyDescent="0.35">
      <c r="A1" s="86"/>
      <c r="B1" s="114" t="s">
        <v>503</v>
      </c>
      <c r="C1" s="86"/>
      <c r="D1" s="86"/>
      <c r="E1" s="86"/>
      <c r="F1" s="86"/>
      <c r="G1" s="86"/>
      <c r="H1" s="86"/>
    </row>
    <row r="2" spans="1:9" x14ac:dyDescent="0.25">
      <c r="A2" s="112" t="s">
        <v>502</v>
      </c>
      <c r="B2" s="112"/>
      <c r="C2" s="112"/>
      <c r="D2" s="112"/>
      <c r="E2" s="112"/>
      <c r="F2" s="112"/>
      <c r="G2" s="112"/>
      <c r="H2" s="112"/>
    </row>
    <row r="3" spans="1:9" x14ac:dyDescent="0.25">
      <c r="A3" s="112" t="s">
        <v>501</v>
      </c>
      <c r="B3" s="112"/>
      <c r="C3" s="112"/>
      <c r="D3" s="112"/>
      <c r="E3" s="112"/>
      <c r="F3" s="112"/>
      <c r="G3" s="112"/>
      <c r="H3" s="112"/>
    </row>
    <row r="4" spans="1:9" ht="21" x14ac:dyDescent="0.35">
      <c r="A4" s="111" t="s">
        <v>380</v>
      </c>
      <c r="B4" s="110"/>
      <c r="C4" s="110"/>
      <c r="D4" s="110"/>
      <c r="E4" s="110"/>
      <c r="F4" s="110"/>
      <c r="G4" s="110"/>
      <c r="H4" s="110"/>
    </row>
    <row r="5" spans="1:9" x14ac:dyDescent="0.25">
      <c r="A5" s="193" t="s">
        <v>0</v>
      </c>
      <c r="B5" s="193" t="s">
        <v>1</v>
      </c>
      <c r="C5" s="193" t="s">
        <v>2</v>
      </c>
      <c r="D5" s="193" t="s">
        <v>3</v>
      </c>
      <c r="E5" s="194" t="s">
        <v>532</v>
      </c>
      <c r="F5" s="193" t="s">
        <v>2</v>
      </c>
      <c r="G5" s="193" t="s">
        <v>4</v>
      </c>
      <c r="H5" s="193" t="s">
        <v>4</v>
      </c>
      <c r="I5" s="193" t="s">
        <v>4</v>
      </c>
    </row>
    <row r="6" spans="1:9" x14ac:dyDescent="0.25">
      <c r="A6" s="195" t="s">
        <v>5</v>
      </c>
      <c r="B6" s="195"/>
      <c r="C6" s="195" t="s">
        <v>6</v>
      </c>
      <c r="D6" s="196" t="s">
        <v>7</v>
      </c>
      <c r="E6" s="196" t="s">
        <v>533</v>
      </c>
      <c r="F6" s="196" t="s">
        <v>534</v>
      </c>
      <c r="G6" s="196" t="s">
        <v>535</v>
      </c>
      <c r="H6" s="196" t="s">
        <v>536</v>
      </c>
      <c r="I6" s="196" t="s">
        <v>537</v>
      </c>
    </row>
    <row r="7" spans="1:9" x14ac:dyDescent="0.25">
      <c r="A7" s="106" t="s">
        <v>367</v>
      </c>
      <c r="B7" s="105"/>
      <c r="C7" s="105"/>
      <c r="D7" s="105"/>
      <c r="E7" s="105"/>
      <c r="F7" s="105"/>
      <c r="G7" s="105"/>
      <c r="H7" s="104"/>
      <c r="I7" s="104"/>
    </row>
    <row r="8" spans="1:9" x14ac:dyDescent="0.25">
      <c r="A8" s="103" t="s">
        <v>366</v>
      </c>
      <c r="B8" s="103"/>
      <c r="C8" s="102">
        <v>67119268.209999993</v>
      </c>
      <c r="D8" s="102">
        <v>82915254.420000002</v>
      </c>
      <c r="E8" s="102">
        <v>82915254.420000002</v>
      </c>
      <c r="F8" s="102">
        <v>79439058.200000003</v>
      </c>
      <c r="G8" s="102">
        <v>118.355071976432</v>
      </c>
      <c r="H8" s="102">
        <v>95.807531142108502</v>
      </c>
      <c r="I8" s="102">
        <v>95.807531142108502</v>
      </c>
    </row>
    <row r="9" spans="1:9" x14ac:dyDescent="0.25">
      <c r="A9" s="98">
        <v>61</v>
      </c>
      <c r="B9" s="97" t="s">
        <v>500</v>
      </c>
      <c r="C9" s="96">
        <v>39556754.119999997</v>
      </c>
      <c r="D9" s="96">
        <v>41826711</v>
      </c>
      <c r="E9" s="96">
        <v>41826711</v>
      </c>
      <c r="F9" s="96">
        <v>44533484.219999999</v>
      </c>
      <c r="G9" s="96">
        <v>112.581239817864</v>
      </c>
      <c r="H9" s="96">
        <v>106.471398671533</v>
      </c>
      <c r="I9" s="96">
        <v>106.471398671533</v>
      </c>
    </row>
    <row r="10" spans="1:9" x14ac:dyDescent="0.25">
      <c r="A10" s="98">
        <v>611</v>
      </c>
      <c r="B10" s="97" t="s">
        <v>499</v>
      </c>
      <c r="C10" s="96">
        <v>19114312.039999999</v>
      </c>
      <c r="D10" s="96">
        <v>20473711</v>
      </c>
      <c r="E10" s="96">
        <v>20473711</v>
      </c>
      <c r="F10" s="96">
        <v>21541259.030000001</v>
      </c>
      <c r="G10" s="96">
        <v>112.697014597864</v>
      </c>
      <c r="H10" s="96">
        <v>105.21423805386299</v>
      </c>
      <c r="I10" s="96">
        <v>105.21423805386299</v>
      </c>
    </row>
    <row r="11" spans="1:9" x14ac:dyDescent="0.25">
      <c r="A11" s="95">
        <v>6111</v>
      </c>
      <c r="B11" s="94" t="s">
        <v>498</v>
      </c>
      <c r="C11" s="93">
        <v>13700526.380000001</v>
      </c>
      <c r="D11" s="93"/>
      <c r="E11" s="93"/>
      <c r="F11" s="93">
        <v>14148835.130000001</v>
      </c>
      <c r="G11" s="93">
        <v>103.27220091816601</v>
      </c>
      <c r="H11" s="93">
        <v>0</v>
      </c>
      <c r="I11" s="93">
        <v>0</v>
      </c>
    </row>
    <row r="12" spans="1:9" x14ac:dyDescent="0.25">
      <c r="A12" s="95">
        <v>6112</v>
      </c>
      <c r="B12" s="94" t="s">
        <v>497</v>
      </c>
      <c r="C12" s="93">
        <v>2595724.9700000002</v>
      </c>
      <c r="D12" s="93"/>
      <c r="E12" s="93"/>
      <c r="F12" s="93">
        <v>3367011.6</v>
      </c>
      <c r="G12" s="93">
        <v>129.713726951588</v>
      </c>
      <c r="H12" s="93">
        <v>0</v>
      </c>
      <c r="I12" s="93">
        <v>0</v>
      </c>
    </row>
    <row r="13" spans="1:9" x14ac:dyDescent="0.25">
      <c r="A13" s="95">
        <v>6113</v>
      </c>
      <c r="B13" s="94" t="s">
        <v>496</v>
      </c>
      <c r="C13" s="93">
        <v>2903761.11</v>
      </c>
      <c r="D13" s="93"/>
      <c r="E13" s="93"/>
      <c r="F13" s="93">
        <v>3210980.45</v>
      </c>
      <c r="G13" s="93">
        <v>110.58004871482001</v>
      </c>
      <c r="H13" s="93">
        <v>0</v>
      </c>
      <c r="I13" s="93">
        <v>0</v>
      </c>
    </row>
    <row r="14" spans="1:9" x14ac:dyDescent="0.25">
      <c r="A14" s="95">
        <v>6114</v>
      </c>
      <c r="B14" s="94" t="s">
        <v>495</v>
      </c>
      <c r="C14" s="93">
        <v>675570.61</v>
      </c>
      <c r="D14" s="93"/>
      <c r="E14" s="93"/>
      <c r="F14" s="93">
        <v>1158792.81</v>
      </c>
      <c r="G14" s="93">
        <v>171.52800800496598</v>
      </c>
      <c r="H14" s="93">
        <v>0</v>
      </c>
      <c r="I14" s="93">
        <v>0</v>
      </c>
    </row>
    <row r="15" spans="1:9" ht="24.75" x14ac:dyDescent="0.25">
      <c r="A15" s="95">
        <v>6116</v>
      </c>
      <c r="B15" s="94" t="s">
        <v>494</v>
      </c>
      <c r="C15" s="93">
        <v>0</v>
      </c>
      <c r="D15" s="93"/>
      <c r="E15" s="93"/>
      <c r="F15" s="93">
        <v>11031.33</v>
      </c>
      <c r="G15" s="93">
        <v>0</v>
      </c>
      <c r="H15" s="93">
        <v>0</v>
      </c>
      <c r="I15" s="93">
        <v>0</v>
      </c>
    </row>
    <row r="16" spans="1:9" x14ac:dyDescent="0.25">
      <c r="A16" s="95">
        <v>6117</v>
      </c>
      <c r="B16" s="94" t="s">
        <v>493</v>
      </c>
      <c r="C16" s="93">
        <v>-761271.03</v>
      </c>
      <c r="D16" s="93"/>
      <c r="E16" s="93"/>
      <c r="F16" s="93">
        <v>-355392.29</v>
      </c>
      <c r="G16" s="93">
        <v>0</v>
      </c>
      <c r="H16" s="93">
        <v>0</v>
      </c>
      <c r="I16" s="93">
        <v>0</v>
      </c>
    </row>
    <row r="17" spans="1:9" x14ac:dyDescent="0.25">
      <c r="A17" s="98">
        <v>613</v>
      </c>
      <c r="B17" s="97" t="s">
        <v>492</v>
      </c>
      <c r="C17" s="96">
        <v>18149597.690000001</v>
      </c>
      <c r="D17" s="96">
        <v>18950000</v>
      </c>
      <c r="E17" s="96">
        <v>18950000</v>
      </c>
      <c r="F17" s="96">
        <v>20082675.719999999</v>
      </c>
      <c r="G17" s="96">
        <v>110.650803742416</v>
      </c>
      <c r="H17" s="96">
        <v>105.97718058047501</v>
      </c>
      <c r="I17" s="96">
        <v>105.97718058047501</v>
      </c>
    </row>
    <row r="18" spans="1:9" x14ac:dyDescent="0.25">
      <c r="A18" s="95">
        <v>6131</v>
      </c>
      <c r="B18" s="94" t="s">
        <v>491</v>
      </c>
      <c r="C18" s="93">
        <v>10257384.16</v>
      </c>
      <c r="D18" s="93"/>
      <c r="E18" s="93"/>
      <c r="F18" s="93">
        <v>11083598.51</v>
      </c>
      <c r="G18" s="93">
        <v>108.05482506175301</v>
      </c>
      <c r="H18" s="93">
        <v>0</v>
      </c>
      <c r="I18" s="93">
        <v>0</v>
      </c>
    </row>
    <row r="19" spans="1:9" x14ac:dyDescent="0.25">
      <c r="A19" s="95">
        <v>6134</v>
      </c>
      <c r="B19" s="94" t="s">
        <v>490</v>
      </c>
      <c r="C19" s="93">
        <v>7892213.5300000003</v>
      </c>
      <c r="D19" s="93"/>
      <c r="E19" s="93"/>
      <c r="F19" s="93">
        <v>8999077.2100000009</v>
      </c>
      <c r="G19" s="93">
        <v>114.024755865925</v>
      </c>
      <c r="H19" s="93">
        <v>0</v>
      </c>
      <c r="I19" s="93">
        <v>0</v>
      </c>
    </row>
    <row r="20" spans="1:9" x14ac:dyDescent="0.25">
      <c r="A20" s="98">
        <v>614</v>
      </c>
      <c r="B20" s="97" t="s">
        <v>489</v>
      </c>
      <c r="C20" s="96">
        <v>2292844.39</v>
      </c>
      <c r="D20" s="96">
        <v>2393000</v>
      </c>
      <c r="E20" s="96">
        <v>2393000</v>
      </c>
      <c r="F20" s="96">
        <v>2500440.7400000002</v>
      </c>
      <c r="G20" s="96">
        <v>109.054096776275</v>
      </c>
      <c r="H20" s="96">
        <v>104.489792728792</v>
      </c>
      <c r="I20" s="96">
        <v>104.489792728792</v>
      </c>
    </row>
    <row r="21" spans="1:9" x14ac:dyDescent="0.25">
      <c r="A21" s="95">
        <v>6142</v>
      </c>
      <c r="B21" s="94" t="s">
        <v>488</v>
      </c>
      <c r="C21" s="93">
        <v>1731869.51</v>
      </c>
      <c r="D21" s="93"/>
      <c r="E21" s="93"/>
      <c r="F21" s="93">
        <v>1816194.83</v>
      </c>
      <c r="G21" s="93">
        <v>104.86903427268</v>
      </c>
      <c r="H21" s="93">
        <v>0</v>
      </c>
      <c r="I21" s="93">
        <v>0</v>
      </c>
    </row>
    <row r="22" spans="1:9" x14ac:dyDescent="0.25">
      <c r="A22" s="95">
        <v>6145</v>
      </c>
      <c r="B22" s="94" t="s">
        <v>487</v>
      </c>
      <c r="C22" s="93">
        <v>560974.88</v>
      </c>
      <c r="D22" s="93"/>
      <c r="E22" s="93"/>
      <c r="F22" s="93">
        <v>684245.91</v>
      </c>
      <c r="G22" s="93">
        <v>121.974429585867</v>
      </c>
      <c r="H22" s="93">
        <v>0</v>
      </c>
      <c r="I22" s="93">
        <v>0</v>
      </c>
    </row>
    <row r="23" spans="1:9" x14ac:dyDescent="0.25">
      <c r="A23" s="98">
        <v>616</v>
      </c>
      <c r="B23" s="97" t="s">
        <v>486</v>
      </c>
      <c r="C23" s="96">
        <v>0</v>
      </c>
      <c r="D23" s="96">
        <v>10000</v>
      </c>
      <c r="E23" s="96">
        <v>10000</v>
      </c>
      <c r="F23" s="96">
        <v>409108.73</v>
      </c>
      <c r="G23" s="96">
        <v>0</v>
      </c>
      <c r="H23" s="96">
        <v>4091.0873000000001</v>
      </c>
      <c r="I23" s="96">
        <v>4091.0873000000001</v>
      </c>
    </row>
    <row r="24" spans="1:9" x14ac:dyDescent="0.25">
      <c r="A24" s="95">
        <v>6163</v>
      </c>
      <c r="B24" s="94" t="s">
        <v>485</v>
      </c>
      <c r="C24" s="93">
        <v>0</v>
      </c>
      <c r="D24" s="93"/>
      <c r="E24" s="93"/>
      <c r="F24" s="93">
        <v>409108.73</v>
      </c>
      <c r="G24" s="93">
        <v>0</v>
      </c>
      <c r="H24" s="93">
        <v>0</v>
      </c>
      <c r="I24" s="93">
        <v>0</v>
      </c>
    </row>
    <row r="25" spans="1:9" x14ac:dyDescent="0.25">
      <c r="A25" s="98">
        <v>63</v>
      </c>
      <c r="B25" s="97" t="s">
        <v>484</v>
      </c>
      <c r="C25" s="96">
        <v>3302864.95</v>
      </c>
      <c r="D25" s="96">
        <v>4647800.55</v>
      </c>
      <c r="E25" s="96">
        <v>4647800.55</v>
      </c>
      <c r="F25" s="96">
        <v>3476489.35</v>
      </c>
      <c r="G25" s="96">
        <v>105.25678169190701</v>
      </c>
      <c r="H25" s="96">
        <v>74.798591561765704</v>
      </c>
      <c r="I25" s="96">
        <v>74.798591561765704</v>
      </c>
    </row>
    <row r="26" spans="1:9" x14ac:dyDescent="0.25">
      <c r="A26" s="98">
        <v>632</v>
      </c>
      <c r="B26" s="97" t="s">
        <v>483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</row>
    <row r="27" spans="1:9" x14ac:dyDescent="0.25">
      <c r="A27" s="95">
        <v>6324</v>
      </c>
      <c r="B27" s="94" t="s">
        <v>482</v>
      </c>
      <c r="C27" s="93">
        <v>0</v>
      </c>
      <c r="D27" s="93"/>
      <c r="E27" s="93"/>
      <c r="F27" s="93">
        <v>0</v>
      </c>
      <c r="G27" s="93">
        <v>0</v>
      </c>
      <c r="H27" s="93">
        <v>0</v>
      </c>
      <c r="I27" s="93">
        <v>0</v>
      </c>
    </row>
    <row r="28" spans="1:9" x14ac:dyDescent="0.25">
      <c r="A28" s="98">
        <v>633</v>
      </c>
      <c r="B28" s="97" t="s">
        <v>481</v>
      </c>
      <c r="C28" s="96">
        <v>319482</v>
      </c>
      <c r="D28" s="96">
        <v>251500</v>
      </c>
      <c r="E28" s="96">
        <v>251500</v>
      </c>
      <c r="F28" s="96">
        <v>75662</v>
      </c>
      <c r="G28" s="96">
        <v>23.682711389060998</v>
      </c>
      <c r="H28" s="96">
        <v>30.084294234592399</v>
      </c>
      <c r="I28" s="96">
        <v>30.084294234592399</v>
      </c>
    </row>
    <row r="29" spans="1:9" x14ac:dyDescent="0.25">
      <c r="A29" s="95">
        <v>6331</v>
      </c>
      <c r="B29" s="94" t="s">
        <v>480</v>
      </c>
      <c r="C29" s="93">
        <v>119482</v>
      </c>
      <c r="D29" s="93"/>
      <c r="E29" s="93"/>
      <c r="F29" s="93">
        <v>75662</v>
      </c>
      <c r="G29" s="93">
        <v>63.325019668234596</v>
      </c>
      <c r="H29" s="93">
        <v>0</v>
      </c>
      <c r="I29" s="93">
        <v>0</v>
      </c>
    </row>
    <row r="30" spans="1:9" x14ac:dyDescent="0.25">
      <c r="A30" s="95">
        <v>6332</v>
      </c>
      <c r="B30" s="94" t="s">
        <v>479</v>
      </c>
      <c r="C30" s="93">
        <v>200000</v>
      </c>
      <c r="D30" s="93"/>
      <c r="E30" s="93"/>
      <c r="F30" s="93">
        <v>0</v>
      </c>
      <c r="G30" s="93">
        <v>0</v>
      </c>
      <c r="H30" s="93">
        <v>0</v>
      </c>
      <c r="I30" s="93">
        <v>0</v>
      </c>
    </row>
    <row r="31" spans="1:9" x14ac:dyDescent="0.25">
      <c r="A31" s="98">
        <v>634</v>
      </c>
      <c r="B31" s="97" t="s">
        <v>478</v>
      </c>
      <c r="C31" s="96">
        <v>991283.83</v>
      </c>
      <c r="D31" s="96">
        <v>1369675.55</v>
      </c>
      <c r="E31" s="96">
        <v>1369675.55</v>
      </c>
      <c r="F31" s="96">
        <v>766727.95</v>
      </c>
      <c r="G31" s="96">
        <v>77.346964289733293</v>
      </c>
      <c r="H31" s="96">
        <v>55.978800964943801</v>
      </c>
      <c r="I31" s="96">
        <v>55.978800964943801</v>
      </c>
    </row>
    <row r="32" spans="1:9" x14ac:dyDescent="0.25">
      <c r="A32" s="95">
        <v>6341</v>
      </c>
      <c r="B32" s="94" t="s">
        <v>477</v>
      </c>
      <c r="C32" s="93">
        <v>0</v>
      </c>
      <c r="D32" s="93"/>
      <c r="E32" s="93"/>
      <c r="F32" s="93">
        <v>112407.95</v>
      </c>
      <c r="G32" s="93">
        <v>0</v>
      </c>
      <c r="H32" s="93">
        <v>0</v>
      </c>
      <c r="I32" s="93">
        <v>0</v>
      </c>
    </row>
    <row r="33" spans="1:9" x14ac:dyDescent="0.25">
      <c r="A33" s="95">
        <v>6342</v>
      </c>
      <c r="B33" s="94" t="s">
        <v>476</v>
      </c>
      <c r="C33" s="93">
        <v>991283.83</v>
      </c>
      <c r="D33" s="93"/>
      <c r="E33" s="93"/>
      <c r="F33" s="93">
        <v>654320</v>
      </c>
      <c r="G33" s="93">
        <v>66.007331119282</v>
      </c>
      <c r="H33" s="93">
        <v>0</v>
      </c>
      <c r="I33" s="93">
        <v>0</v>
      </c>
    </row>
    <row r="34" spans="1:9" x14ac:dyDescent="0.25">
      <c r="A34" s="98">
        <v>635</v>
      </c>
      <c r="B34" s="97" t="s">
        <v>475</v>
      </c>
      <c r="C34" s="96">
        <v>1740827.31</v>
      </c>
      <c r="D34" s="96">
        <v>1649139</v>
      </c>
      <c r="E34" s="96">
        <v>1649139</v>
      </c>
      <c r="F34" s="96">
        <v>1566177.27</v>
      </c>
      <c r="G34" s="96">
        <v>89.9674115291769</v>
      </c>
      <c r="H34" s="96">
        <v>94.969391300551393</v>
      </c>
      <c r="I34" s="96">
        <v>94.969391300551393</v>
      </c>
    </row>
    <row r="35" spans="1:9" x14ac:dyDescent="0.25">
      <c r="A35" s="95">
        <v>6351</v>
      </c>
      <c r="B35" s="94" t="s">
        <v>474</v>
      </c>
      <c r="C35" s="93">
        <v>1166772.3</v>
      </c>
      <c r="D35" s="93"/>
      <c r="E35" s="93"/>
      <c r="F35" s="93">
        <v>1014790.27</v>
      </c>
      <c r="G35" s="93">
        <v>86.974148254976598</v>
      </c>
      <c r="H35" s="93">
        <v>0</v>
      </c>
      <c r="I35" s="93">
        <v>0</v>
      </c>
    </row>
    <row r="36" spans="1:9" x14ac:dyDescent="0.25">
      <c r="A36" s="95">
        <v>6352</v>
      </c>
      <c r="B36" s="94" t="s">
        <v>473</v>
      </c>
      <c r="C36" s="93">
        <v>574055.01</v>
      </c>
      <c r="D36" s="93"/>
      <c r="E36" s="93"/>
      <c r="F36" s="93">
        <v>551387</v>
      </c>
      <c r="G36" s="93">
        <v>96.051247771533198</v>
      </c>
      <c r="H36" s="93">
        <v>0</v>
      </c>
      <c r="I36" s="93">
        <v>0</v>
      </c>
    </row>
    <row r="37" spans="1:9" x14ac:dyDescent="0.25">
      <c r="A37" s="98">
        <v>636</v>
      </c>
      <c r="B37" s="97" t="s">
        <v>472</v>
      </c>
      <c r="C37" s="96">
        <v>202271.81</v>
      </c>
      <c r="D37" s="96">
        <v>934000</v>
      </c>
      <c r="E37" s="96">
        <v>934000</v>
      </c>
      <c r="F37" s="96">
        <v>952654.39</v>
      </c>
      <c r="G37" s="96">
        <v>470.97733984780194</v>
      </c>
      <c r="H37" s="96">
        <v>101.99725802997899</v>
      </c>
      <c r="I37" s="96">
        <v>101.99725802997899</v>
      </c>
    </row>
    <row r="38" spans="1:9" ht="24.75" x14ac:dyDescent="0.25">
      <c r="A38" s="95">
        <v>6361</v>
      </c>
      <c r="B38" s="94" t="s">
        <v>471</v>
      </c>
      <c r="C38" s="93">
        <v>202271.81</v>
      </c>
      <c r="D38" s="93"/>
      <c r="E38" s="93"/>
      <c r="F38" s="93">
        <v>946174.39</v>
      </c>
      <c r="G38" s="93">
        <v>467.77372981435201</v>
      </c>
      <c r="H38" s="93">
        <v>0</v>
      </c>
      <c r="I38" s="93">
        <v>0</v>
      </c>
    </row>
    <row r="39" spans="1:9" ht="24.75" x14ac:dyDescent="0.25">
      <c r="A39" s="95">
        <v>6362</v>
      </c>
      <c r="B39" s="94" t="s">
        <v>470</v>
      </c>
      <c r="C39" s="93">
        <v>0</v>
      </c>
      <c r="D39" s="93"/>
      <c r="E39" s="93"/>
      <c r="F39" s="93">
        <v>6480</v>
      </c>
      <c r="G39" s="93">
        <v>0</v>
      </c>
      <c r="H39" s="93">
        <v>0</v>
      </c>
      <c r="I39" s="93">
        <v>0</v>
      </c>
    </row>
    <row r="40" spans="1:9" x14ac:dyDescent="0.25">
      <c r="A40" s="98">
        <v>638</v>
      </c>
      <c r="B40" s="97" t="s">
        <v>469</v>
      </c>
      <c r="C40" s="96">
        <v>49000</v>
      </c>
      <c r="D40" s="96">
        <v>443486</v>
      </c>
      <c r="E40" s="96">
        <v>443486</v>
      </c>
      <c r="F40" s="96">
        <v>115267.74</v>
      </c>
      <c r="G40" s="96">
        <v>235.24028571428602</v>
      </c>
      <c r="H40" s="96">
        <v>25.991291720595498</v>
      </c>
      <c r="I40" s="96">
        <v>25.991291720595498</v>
      </c>
    </row>
    <row r="41" spans="1:9" ht="24.75" x14ac:dyDescent="0.25">
      <c r="A41" s="95">
        <v>6381</v>
      </c>
      <c r="B41" s="94" t="s">
        <v>468</v>
      </c>
      <c r="C41" s="93">
        <v>49000</v>
      </c>
      <c r="D41" s="93"/>
      <c r="E41" s="93"/>
      <c r="F41" s="93">
        <v>115267.74</v>
      </c>
      <c r="G41" s="93">
        <v>235.24028571428602</v>
      </c>
      <c r="H41" s="93">
        <v>0</v>
      </c>
      <c r="I41" s="93">
        <v>0</v>
      </c>
    </row>
    <row r="42" spans="1:9" ht="24.75" x14ac:dyDescent="0.25">
      <c r="A42" s="95">
        <v>6382</v>
      </c>
      <c r="B42" s="94" t="s">
        <v>467</v>
      </c>
      <c r="C42" s="93">
        <v>0</v>
      </c>
      <c r="D42" s="93"/>
      <c r="E42" s="93"/>
      <c r="F42" s="93">
        <v>0</v>
      </c>
      <c r="G42" s="93">
        <v>0</v>
      </c>
      <c r="H42" s="93">
        <v>0</v>
      </c>
      <c r="I42" s="93">
        <v>0</v>
      </c>
    </row>
    <row r="43" spans="1:9" x14ac:dyDescent="0.25">
      <c r="A43" s="98">
        <v>64</v>
      </c>
      <c r="B43" s="97" t="s">
        <v>466</v>
      </c>
      <c r="C43" s="96">
        <v>4278576.6500000004</v>
      </c>
      <c r="D43" s="96">
        <v>4150031.31</v>
      </c>
      <c r="E43" s="96">
        <v>4150031.31</v>
      </c>
      <c r="F43" s="96">
        <v>4209741.57</v>
      </c>
      <c r="G43" s="96">
        <v>98.3911687079393</v>
      </c>
      <c r="H43" s="96">
        <v>101.438790590715</v>
      </c>
      <c r="I43" s="96">
        <v>101.438790590715</v>
      </c>
    </row>
    <row r="44" spans="1:9" x14ac:dyDescent="0.25">
      <c r="A44" s="98">
        <v>641</v>
      </c>
      <c r="B44" s="97" t="s">
        <v>465</v>
      </c>
      <c r="C44" s="96">
        <v>12045.36</v>
      </c>
      <c r="D44" s="96">
        <v>10331.31</v>
      </c>
      <c r="E44" s="96">
        <v>10331.31</v>
      </c>
      <c r="F44" s="96">
        <v>15297.66</v>
      </c>
      <c r="G44" s="96">
        <v>127.000438343063</v>
      </c>
      <c r="H44" s="96">
        <v>148.07086419824802</v>
      </c>
      <c r="I44" s="96">
        <v>148.07086419824802</v>
      </c>
    </row>
    <row r="45" spans="1:9" x14ac:dyDescent="0.25">
      <c r="A45" s="95">
        <v>6413</v>
      </c>
      <c r="B45" s="94" t="s">
        <v>464</v>
      </c>
      <c r="C45" s="93">
        <v>12045.36</v>
      </c>
      <c r="D45" s="93"/>
      <c r="E45" s="93"/>
      <c r="F45" s="93">
        <v>15297.66</v>
      </c>
      <c r="G45" s="93">
        <v>127.000438343063</v>
      </c>
      <c r="H45" s="93">
        <v>0</v>
      </c>
      <c r="I45" s="93">
        <v>0</v>
      </c>
    </row>
    <row r="46" spans="1:9" x14ac:dyDescent="0.25">
      <c r="A46" s="95">
        <v>6414</v>
      </c>
      <c r="B46" s="94" t="s">
        <v>463</v>
      </c>
      <c r="C46" s="93">
        <v>0</v>
      </c>
      <c r="D46" s="93"/>
      <c r="E46" s="93"/>
      <c r="F46" s="93">
        <v>0</v>
      </c>
      <c r="G46" s="93">
        <v>0</v>
      </c>
      <c r="H46" s="93">
        <v>0</v>
      </c>
      <c r="I46" s="93">
        <v>0</v>
      </c>
    </row>
    <row r="47" spans="1:9" ht="24.75" x14ac:dyDescent="0.25">
      <c r="A47" s="95">
        <v>6415</v>
      </c>
      <c r="B47" s="94" t="s">
        <v>462</v>
      </c>
      <c r="C47" s="93">
        <v>0</v>
      </c>
      <c r="D47" s="93"/>
      <c r="E47" s="93"/>
      <c r="F47" s="93">
        <v>0</v>
      </c>
      <c r="G47" s="93">
        <v>0</v>
      </c>
      <c r="H47" s="93">
        <v>0</v>
      </c>
      <c r="I47" s="93">
        <v>0</v>
      </c>
    </row>
    <row r="48" spans="1:9" ht="24.75" x14ac:dyDescent="0.25">
      <c r="A48" s="95">
        <v>6417</v>
      </c>
      <c r="B48" s="94" t="s">
        <v>461</v>
      </c>
      <c r="C48" s="93">
        <v>0</v>
      </c>
      <c r="D48" s="93"/>
      <c r="E48" s="93"/>
      <c r="F48" s="93">
        <v>0</v>
      </c>
      <c r="G48" s="93">
        <v>0</v>
      </c>
      <c r="H48" s="93">
        <v>0</v>
      </c>
      <c r="I48" s="93">
        <v>0</v>
      </c>
    </row>
    <row r="49" spans="1:9" x14ac:dyDescent="0.25">
      <c r="A49" s="98">
        <v>642</v>
      </c>
      <c r="B49" s="97" t="s">
        <v>460</v>
      </c>
      <c r="C49" s="96">
        <v>4266531.29</v>
      </c>
      <c r="D49" s="96">
        <v>4139700</v>
      </c>
      <c r="E49" s="96">
        <v>4139700</v>
      </c>
      <c r="F49" s="96">
        <v>4194443.91</v>
      </c>
      <c r="G49" s="96">
        <v>98.31039842203991</v>
      </c>
      <c r="H49" s="96">
        <v>101.322412493659</v>
      </c>
      <c r="I49" s="96">
        <v>101.322412493659</v>
      </c>
    </row>
    <row r="50" spans="1:9" x14ac:dyDescent="0.25">
      <c r="A50" s="95">
        <v>6421</v>
      </c>
      <c r="B50" s="94" t="s">
        <v>459</v>
      </c>
      <c r="C50" s="93">
        <v>876324.11</v>
      </c>
      <c r="D50" s="93"/>
      <c r="E50" s="93"/>
      <c r="F50" s="93">
        <v>677629.23</v>
      </c>
      <c r="G50" s="93">
        <v>77.326325073950102</v>
      </c>
      <c r="H50" s="93">
        <v>0</v>
      </c>
      <c r="I50" s="93">
        <v>0</v>
      </c>
    </row>
    <row r="51" spans="1:9" x14ac:dyDescent="0.25">
      <c r="A51" s="95">
        <v>6422</v>
      </c>
      <c r="B51" s="94" t="s">
        <v>458</v>
      </c>
      <c r="C51" s="93">
        <v>2791582.22</v>
      </c>
      <c r="D51" s="93"/>
      <c r="E51" s="93"/>
      <c r="F51" s="93">
        <v>2966029</v>
      </c>
      <c r="G51" s="93">
        <v>106.249028910924</v>
      </c>
      <c r="H51" s="93">
        <v>0</v>
      </c>
      <c r="I51" s="93">
        <v>0</v>
      </c>
    </row>
    <row r="52" spans="1:9" x14ac:dyDescent="0.25">
      <c r="A52" s="95">
        <v>6423</v>
      </c>
      <c r="B52" s="94" t="s">
        <v>457</v>
      </c>
      <c r="C52" s="93">
        <v>353372.63</v>
      </c>
      <c r="D52" s="93"/>
      <c r="E52" s="93"/>
      <c r="F52" s="93">
        <v>301146.44</v>
      </c>
      <c r="G52" s="93">
        <v>85.220646545263008</v>
      </c>
      <c r="H52" s="93">
        <v>0</v>
      </c>
      <c r="I52" s="93">
        <v>0</v>
      </c>
    </row>
    <row r="53" spans="1:9" x14ac:dyDescent="0.25">
      <c r="A53" s="95">
        <v>6429</v>
      </c>
      <c r="B53" s="94" t="s">
        <v>456</v>
      </c>
      <c r="C53" s="93">
        <v>245252.33</v>
      </c>
      <c r="D53" s="93"/>
      <c r="E53" s="93"/>
      <c r="F53" s="93">
        <v>249639.24</v>
      </c>
      <c r="G53" s="93">
        <v>101.78873326096399</v>
      </c>
      <c r="H53" s="93">
        <v>0</v>
      </c>
      <c r="I53" s="93">
        <v>0</v>
      </c>
    </row>
    <row r="54" spans="1:9" ht="24.75" x14ac:dyDescent="0.25">
      <c r="A54" s="98">
        <v>65</v>
      </c>
      <c r="B54" s="97" t="s">
        <v>455</v>
      </c>
      <c r="C54" s="96">
        <v>13485881.380000001</v>
      </c>
      <c r="D54" s="96">
        <v>23435067.41</v>
      </c>
      <c r="E54" s="96">
        <v>23435067.41</v>
      </c>
      <c r="F54" s="96">
        <v>18136740.010000002</v>
      </c>
      <c r="G54" s="96">
        <v>134.486871854719</v>
      </c>
      <c r="H54" s="96">
        <v>77.391456541152692</v>
      </c>
      <c r="I54" s="96">
        <v>77.391456541152692</v>
      </c>
    </row>
    <row r="55" spans="1:9" x14ac:dyDescent="0.25">
      <c r="A55" s="98">
        <v>651</v>
      </c>
      <c r="B55" s="97" t="s">
        <v>454</v>
      </c>
      <c r="C55" s="96">
        <v>1964374.19</v>
      </c>
      <c r="D55" s="96">
        <v>1991000</v>
      </c>
      <c r="E55" s="96">
        <v>1991000</v>
      </c>
      <c r="F55" s="96">
        <v>1980085.68</v>
      </c>
      <c r="G55" s="96">
        <v>100.79982164701499</v>
      </c>
      <c r="H55" s="96">
        <v>99.451817177297897</v>
      </c>
      <c r="I55" s="96">
        <v>99.451817177297897</v>
      </c>
    </row>
    <row r="56" spans="1:9" x14ac:dyDescent="0.25">
      <c r="A56" s="95">
        <v>6512</v>
      </c>
      <c r="B56" s="94" t="s">
        <v>453</v>
      </c>
      <c r="C56" s="93">
        <v>160796.41</v>
      </c>
      <c r="D56" s="93"/>
      <c r="E56" s="93"/>
      <c r="F56" s="93">
        <v>261348.55</v>
      </c>
      <c r="G56" s="93">
        <v>162.533821495144</v>
      </c>
      <c r="H56" s="93">
        <v>0</v>
      </c>
      <c r="I56" s="93">
        <v>0</v>
      </c>
    </row>
    <row r="57" spans="1:9" x14ac:dyDescent="0.25">
      <c r="A57" s="95">
        <v>6513</v>
      </c>
      <c r="B57" s="94" t="s">
        <v>452</v>
      </c>
      <c r="C57" s="93">
        <v>477711.26</v>
      </c>
      <c r="D57" s="93"/>
      <c r="E57" s="93"/>
      <c r="F57" s="93">
        <v>415043.88</v>
      </c>
      <c r="G57" s="93">
        <v>86.881745261771698</v>
      </c>
      <c r="H57" s="93">
        <v>0</v>
      </c>
      <c r="I57" s="93">
        <v>0</v>
      </c>
    </row>
    <row r="58" spans="1:9" x14ac:dyDescent="0.25">
      <c r="A58" s="95">
        <v>6514</v>
      </c>
      <c r="B58" s="94" t="s">
        <v>451</v>
      </c>
      <c r="C58" s="93">
        <v>1325866.52</v>
      </c>
      <c r="D58" s="93"/>
      <c r="E58" s="93"/>
      <c r="F58" s="93">
        <v>1303693.25</v>
      </c>
      <c r="G58" s="93">
        <v>98.327639346380096</v>
      </c>
      <c r="H58" s="93">
        <v>0</v>
      </c>
      <c r="I58" s="93">
        <v>0</v>
      </c>
    </row>
    <row r="59" spans="1:9" x14ac:dyDescent="0.25">
      <c r="A59" s="98">
        <v>652</v>
      </c>
      <c r="B59" s="97" t="s">
        <v>450</v>
      </c>
      <c r="C59" s="96">
        <v>702763.52000000002</v>
      </c>
      <c r="D59" s="96">
        <v>4139870.1</v>
      </c>
      <c r="E59" s="96">
        <v>4139870.1</v>
      </c>
      <c r="F59" s="96">
        <v>4483252.5999999996</v>
      </c>
      <c r="G59" s="96">
        <v>637.94611877406498</v>
      </c>
      <c r="H59" s="96">
        <v>108.294523540727</v>
      </c>
      <c r="I59" s="96">
        <v>108.294523540727</v>
      </c>
    </row>
    <row r="60" spans="1:9" x14ac:dyDescent="0.25">
      <c r="A60" s="95">
        <v>6522</v>
      </c>
      <c r="B60" s="94" t="s">
        <v>449</v>
      </c>
      <c r="C60" s="93">
        <v>119544.38</v>
      </c>
      <c r="D60" s="93"/>
      <c r="E60" s="93"/>
      <c r="F60" s="93">
        <v>139667.49</v>
      </c>
      <c r="G60" s="93">
        <v>116.833171078389</v>
      </c>
      <c r="H60" s="93">
        <v>0</v>
      </c>
      <c r="I60" s="93">
        <v>0</v>
      </c>
    </row>
    <row r="61" spans="1:9" x14ac:dyDescent="0.25">
      <c r="A61" s="95">
        <v>6524</v>
      </c>
      <c r="B61" s="94" t="s">
        <v>448</v>
      </c>
      <c r="C61" s="93">
        <v>0</v>
      </c>
      <c r="D61" s="93"/>
      <c r="E61" s="93"/>
      <c r="F61" s="93">
        <v>0</v>
      </c>
      <c r="G61" s="93">
        <v>0</v>
      </c>
      <c r="H61" s="93">
        <v>0</v>
      </c>
      <c r="I61" s="93">
        <v>0</v>
      </c>
    </row>
    <row r="62" spans="1:9" x14ac:dyDescent="0.25">
      <c r="A62" s="95">
        <v>6526</v>
      </c>
      <c r="B62" s="94" t="s">
        <v>447</v>
      </c>
      <c r="C62" s="93">
        <v>583219.14</v>
      </c>
      <c r="D62" s="93"/>
      <c r="E62" s="93"/>
      <c r="F62" s="93">
        <v>4343585.1100000003</v>
      </c>
      <c r="G62" s="93">
        <v>744.76038457859897</v>
      </c>
      <c r="H62" s="93">
        <v>0</v>
      </c>
      <c r="I62" s="93">
        <v>0</v>
      </c>
    </row>
    <row r="63" spans="1:9" x14ac:dyDescent="0.25">
      <c r="A63" s="98">
        <v>653</v>
      </c>
      <c r="B63" s="97" t="s">
        <v>446</v>
      </c>
      <c r="C63" s="96">
        <v>10818743.67</v>
      </c>
      <c r="D63" s="96">
        <v>17304197.309999999</v>
      </c>
      <c r="E63" s="96">
        <v>17304197.309999999</v>
      </c>
      <c r="F63" s="96">
        <v>11673401.73</v>
      </c>
      <c r="G63" s="96">
        <v>107.89979027204399</v>
      </c>
      <c r="H63" s="96">
        <v>67.459943508931303</v>
      </c>
      <c r="I63" s="96">
        <v>67.459943508931303</v>
      </c>
    </row>
    <row r="64" spans="1:9" x14ac:dyDescent="0.25">
      <c r="A64" s="95">
        <v>6531</v>
      </c>
      <c r="B64" s="94" t="s">
        <v>445</v>
      </c>
      <c r="C64" s="93">
        <v>6941337.2800000003</v>
      </c>
      <c r="D64" s="93"/>
      <c r="E64" s="93"/>
      <c r="F64" s="93">
        <v>7955264.25</v>
      </c>
      <c r="G64" s="93">
        <v>114.607084040152</v>
      </c>
      <c r="H64" s="93">
        <v>0</v>
      </c>
      <c r="I64" s="93">
        <v>0</v>
      </c>
    </row>
    <row r="65" spans="1:9" x14ac:dyDescent="0.25">
      <c r="A65" s="95">
        <v>6532</v>
      </c>
      <c r="B65" s="94" t="s">
        <v>444</v>
      </c>
      <c r="C65" s="93">
        <v>3877406.39</v>
      </c>
      <c r="D65" s="93"/>
      <c r="E65" s="93"/>
      <c r="F65" s="93">
        <v>3718137.48</v>
      </c>
      <c r="G65" s="93">
        <v>95.892385425196608</v>
      </c>
      <c r="H65" s="93">
        <v>0</v>
      </c>
      <c r="I65" s="93">
        <v>0</v>
      </c>
    </row>
    <row r="66" spans="1:9" x14ac:dyDescent="0.25">
      <c r="A66" s="95">
        <v>6533</v>
      </c>
      <c r="B66" s="94" t="s">
        <v>443</v>
      </c>
      <c r="C66" s="93">
        <v>0</v>
      </c>
      <c r="D66" s="93"/>
      <c r="E66" s="93"/>
      <c r="F66" s="93">
        <v>0</v>
      </c>
      <c r="G66" s="93">
        <v>0</v>
      </c>
      <c r="H66" s="93">
        <v>0</v>
      </c>
      <c r="I66" s="93">
        <v>0</v>
      </c>
    </row>
    <row r="67" spans="1:9" x14ac:dyDescent="0.25">
      <c r="A67" s="98">
        <v>66</v>
      </c>
      <c r="B67" s="97" t="s">
        <v>442</v>
      </c>
      <c r="C67" s="96">
        <v>6218642.7300000004</v>
      </c>
      <c r="D67" s="96">
        <v>8570644.1500000004</v>
      </c>
      <c r="E67" s="96">
        <v>8570644.1500000004</v>
      </c>
      <c r="F67" s="96">
        <v>8777584.8000000007</v>
      </c>
      <c r="G67" s="96">
        <v>141.14952701262501</v>
      </c>
      <c r="H67" s="96">
        <v>102.41452855092599</v>
      </c>
      <c r="I67" s="96">
        <v>102.41452855092599</v>
      </c>
    </row>
    <row r="68" spans="1:9" x14ac:dyDescent="0.25">
      <c r="A68" s="98">
        <v>661</v>
      </c>
      <c r="B68" s="97" t="s">
        <v>441</v>
      </c>
      <c r="C68" s="96">
        <v>6062538.2800000003</v>
      </c>
      <c r="D68" s="96">
        <v>8459144.1500000004</v>
      </c>
      <c r="E68" s="96">
        <v>8459144.1500000004</v>
      </c>
      <c r="F68" s="96">
        <v>8600286.2699999996</v>
      </c>
      <c r="G68" s="96">
        <v>141.85949634944001</v>
      </c>
      <c r="H68" s="96">
        <v>101.668515366297</v>
      </c>
      <c r="I68" s="96">
        <v>101.668515366297</v>
      </c>
    </row>
    <row r="69" spans="1:9" x14ac:dyDescent="0.25">
      <c r="A69" s="95">
        <v>6614</v>
      </c>
      <c r="B69" s="94" t="s">
        <v>440</v>
      </c>
      <c r="C69" s="93">
        <v>0</v>
      </c>
      <c r="D69" s="93"/>
      <c r="E69" s="93"/>
      <c r="F69" s="93">
        <v>444376</v>
      </c>
      <c r="G69" s="93">
        <v>0</v>
      </c>
      <c r="H69" s="93">
        <v>0</v>
      </c>
      <c r="I69" s="93">
        <v>0</v>
      </c>
    </row>
    <row r="70" spans="1:9" x14ac:dyDescent="0.25">
      <c r="A70" s="95">
        <v>6615</v>
      </c>
      <c r="B70" s="94" t="s">
        <v>439</v>
      </c>
      <c r="C70" s="93">
        <v>6062538.2800000003</v>
      </c>
      <c r="D70" s="93"/>
      <c r="E70" s="93"/>
      <c r="F70" s="93">
        <v>8155910.2699999996</v>
      </c>
      <c r="G70" s="93">
        <v>134.52962922982201</v>
      </c>
      <c r="H70" s="93">
        <v>0</v>
      </c>
      <c r="I70" s="93">
        <v>0</v>
      </c>
    </row>
    <row r="71" spans="1:9" x14ac:dyDescent="0.25">
      <c r="A71" s="98">
        <v>663</v>
      </c>
      <c r="B71" s="97" t="s">
        <v>438</v>
      </c>
      <c r="C71" s="96">
        <v>156104.45000000001</v>
      </c>
      <c r="D71" s="96">
        <v>111500</v>
      </c>
      <c r="E71" s="96">
        <v>111500</v>
      </c>
      <c r="F71" s="96">
        <v>177298.53</v>
      </c>
      <c r="G71" s="96">
        <v>113.576858315058</v>
      </c>
      <c r="H71" s="96">
        <v>159.012134529148</v>
      </c>
      <c r="I71" s="96">
        <v>159.012134529148</v>
      </c>
    </row>
    <row r="72" spans="1:9" x14ac:dyDescent="0.25">
      <c r="A72" s="95">
        <v>6631</v>
      </c>
      <c r="B72" s="94" t="s">
        <v>66</v>
      </c>
      <c r="C72" s="93">
        <v>156104.45000000001</v>
      </c>
      <c r="D72" s="93"/>
      <c r="E72" s="93"/>
      <c r="F72" s="93">
        <v>177298.53</v>
      </c>
      <c r="G72" s="93">
        <v>113.576858315058</v>
      </c>
      <c r="H72" s="93">
        <v>0</v>
      </c>
      <c r="I72" s="93">
        <v>0</v>
      </c>
    </row>
    <row r="73" spans="1:9" x14ac:dyDescent="0.25">
      <c r="A73" s="95">
        <v>6632</v>
      </c>
      <c r="B73" s="94" t="s">
        <v>110</v>
      </c>
      <c r="C73" s="93">
        <v>0</v>
      </c>
      <c r="D73" s="93"/>
      <c r="E73" s="93"/>
      <c r="F73" s="93">
        <v>0</v>
      </c>
      <c r="G73" s="93">
        <v>0</v>
      </c>
      <c r="H73" s="93">
        <v>0</v>
      </c>
      <c r="I73" s="93">
        <v>0</v>
      </c>
    </row>
    <row r="74" spans="1:9" x14ac:dyDescent="0.25">
      <c r="A74" s="98">
        <v>68</v>
      </c>
      <c r="B74" s="97" t="s">
        <v>437</v>
      </c>
      <c r="C74" s="96">
        <v>276548.38</v>
      </c>
      <c r="D74" s="96">
        <v>285000</v>
      </c>
      <c r="E74" s="96">
        <v>285000</v>
      </c>
      <c r="F74" s="96">
        <v>305018.25</v>
      </c>
      <c r="G74" s="96">
        <v>110.294715882986</v>
      </c>
      <c r="H74" s="96">
        <v>107.02394736842101</v>
      </c>
      <c r="I74" s="96">
        <v>107.02394736842101</v>
      </c>
    </row>
    <row r="75" spans="1:9" x14ac:dyDescent="0.25">
      <c r="A75" s="98">
        <v>681</v>
      </c>
      <c r="B75" s="97" t="s">
        <v>436</v>
      </c>
      <c r="C75" s="96">
        <v>250598.91</v>
      </c>
      <c r="D75" s="96">
        <v>250000</v>
      </c>
      <c r="E75" s="96">
        <v>250000</v>
      </c>
      <c r="F75" s="96">
        <v>282354.40999999997</v>
      </c>
      <c r="G75" s="96">
        <v>112.671842826451</v>
      </c>
      <c r="H75" s="96">
        <v>112.94176400000001</v>
      </c>
      <c r="I75" s="96">
        <v>112.94176400000001</v>
      </c>
    </row>
    <row r="76" spans="1:9" x14ac:dyDescent="0.25">
      <c r="A76" s="95">
        <v>6815</v>
      </c>
      <c r="B76" s="94" t="s">
        <v>435</v>
      </c>
      <c r="C76" s="93">
        <v>0</v>
      </c>
      <c r="D76" s="93"/>
      <c r="E76" s="93"/>
      <c r="F76" s="93">
        <v>0</v>
      </c>
      <c r="G76" s="93">
        <v>0</v>
      </c>
      <c r="H76" s="93">
        <v>0</v>
      </c>
      <c r="I76" s="93">
        <v>0</v>
      </c>
    </row>
    <row r="77" spans="1:9" x14ac:dyDescent="0.25">
      <c r="A77" s="95">
        <v>6819</v>
      </c>
      <c r="B77" s="94" t="s">
        <v>70</v>
      </c>
      <c r="C77" s="93">
        <v>250598.91</v>
      </c>
      <c r="D77" s="93"/>
      <c r="E77" s="93"/>
      <c r="F77" s="93">
        <v>282354.40999999997</v>
      </c>
      <c r="G77" s="93">
        <v>112.671842826451</v>
      </c>
      <c r="H77" s="93">
        <v>0</v>
      </c>
      <c r="I77" s="93">
        <v>0</v>
      </c>
    </row>
    <row r="78" spans="1:9" x14ac:dyDescent="0.25">
      <c r="A78" s="98">
        <v>683</v>
      </c>
      <c r="B78" s="97" t="s">
        <v>434</v>
      </c>
      <c r="C78" s="96">
        <v>25949.47</v>
      </c>
      <c r="D78" s="96">
        <v>35000</v>
      </c>
      <c r="E78" s="96">
        <v>35000</v>
      </c>
      <c r="F78" s="96">
        <v>22663.84</v>
      </c>
      <c r="G78" s="96">
        <v>87.338354116673699</v>
      </c>
      <c r="H78" s="96">
        <v>64.753828571428599</v>
      </c>
      <c r="I78" s="96">
        <v>64.753828571428599</v>
      </c>
    </row>
    <row r="79" spans="1:9" x14ac:dyDescent="0.25">
      <c r="A79" s="95">
        <v>6831</v>
      </c>
      <c r="B79" s="94" t="s">
        <v>434</v>
      </c>
      <c r="C79" s="93">
        <v>25949.47</v>
      </c>
      <c r="D79" s="93"/>
      <c r="E79" s="93"/>
      <c r="F79" s="93">
        <v>22663.84</v>
      </c>
      <c r="G79" s="93">
        <v>87.338354116673699</v>
      </c>
      <c r="H79" s="93">
        <v>0</v>
      </c>
      <c r="I79" s="93">
        <v>0</v>
      </c>
    </row>
    <row r="80" spans="1:9" x14ac:dyDescent="0.25">
      <c r="A80" s="100" t="s">
        <v>365</v>
      </c>
      <c r="B80" s="100"/>
      <c r="C80" s="99">
        <v>594193.81999999995</v>
      </c>
      <c r="D80" s="99">
        <v>8772074.7200000007</v>
      </c>
      <c r="E80" s="99">
        <v>8772074.7200000007</v>
      </c>
      <c r="F80" s="99">
        <v>1850748.63</v>
      </c>
      <c r="G80" s="99">
        <v>311.47221120542798</v>
      </c>
      <c r="H80" s="99">
        <v>21.0981858804778</v>
      </c>
      <c r="I80" s="99">
        <v>21.0981858804778</v>
      </c>
    </row>
    <row r="81" spans="1:9" x14ac:dyDescent="0.25">
      <c r="A81" s="98">
        <v>71</v>
      </c>
      <c r="B81" s="97" t="s">
        <v>433</v>
      </c>
      <c r="C81" s="96">
        <v>292500</v>
      </c>
      <c r="D81" s="96">
        <v>8372074.7199999997</v>
      </c>
      <c r="E81" s="96">
        <v>8372074.7199999997</v>
      </c>
      <c r="F81" s="96">
        <v>1545179.23</v>
      </c>
      <c r="G81" s="96">
        <v>528.26640341880307</v>
      </c>
      <c r="H81" s="96">
        <v>18.4563478191222</v>
      </c>
      <c r="I81" s="96">
        <v>18.4563478191222</v>
      </c>
    </row>
    <row r="82" spans="1:9" x14ac:dyDescent="0.25">
      <c r="A82" s="98">
        <v>711</v>
      </c>
      <c r="B82" s="97" t="s">
        <v>432</v>
      </c>
      <c r="C82" s="96">
        <v>292500</v>
      </c>
      <c r="D82" s="96">
        <v>8372074.7199999997</v>
      </c>
      <c r="E82" s="96">
        <v>8372074.7199999997</v>
      </c>
      <c r="F82" s="96">
        <v>1545179.23</v>
      </c>
      <c r="G82" s="96">
        <v>528.26640341880307</v>
      </c>
      <c r="H82" s="96">
        <v>18.4563478191222</v>
      </c>
      <c r="I82" s="96">
        <v>18.4563478191222</v>
      </c>
    </row>
    <row r="83" spans="1:9" x14ac:dyDescent="0.25">
      <c r="A83" s="95">
        <v>7111</v>
      </c>
      <c r="B83" s="94" t="s">
        <v>128</v>
      </c>
      <c r="C83" s="93">
        <v>292500</v>
      </c>
      <c r="D83" s="93"/>
      <c r="E83" s="93"/>
      <c r="F83" s="93">
        <v>1545179.23</v>
      </c>
      <c r="G83" s="93">
        <v>528.26640341880307</v>
      </c>
      <c r="H83" s="93">
        <v>0</v>
      </c>
      <c r="I83" s="93">
        <v>0</v>
      </c>
    </row>
    <row r="84" spans="1:9" x14ac:dyDescent="0.25">
      <c r="A84" s="98">
        <v>72</v>
      </c>
      <c r="B84" s="97" t="s">
        <v>431</v>
      </c>
      <c r="C84" s="96">
        <v>301693.82</v>
      </c>
      <c r="D84" s="96">
        <v>400000</v>
      </c>
      <c r="E84" s="96">
        <v>400000</v>
      </c>
      <c r="F84" s="96">
        <v>305569.40000000002</v>
      </c>
      <c r="G84" s="96">
        <v>101.284607023107</v>
      </c>
      <c r="H84" s="96">
        <v>76.392349999999993</v>
      </c>
      <c r="I84" s="96">
        <v>76.392349999999993</v>
      </c>
    </row>
    <row r="85" spans="1:9" x14ac:dyDescent="0.25">
      <c r="A85" s="98">
        <v>721</v>
      </c>
      <c r="B85" s="97" t="s">
        <v>430</v>
      </c>
      <c r="C85" s="96">
        <v>301693.82</v>
      </c>
      <c r="D85" s="96">
        <v>400000</v>
      </c>
      <c r="E85" s="96">
        <v>400000</v>
      </c>
      <c r="F85" s="96">
        <v>305569.40000000002</v>
      </c>
      <c r="G85" s="96">
        <v>101.284607023107</v>
      </c>
      <c r="H85" s="96">
        <v>76.392349999999993</v>
      </c>
      <c r="I85" s="96">
        <v>76.392349999999993</v>
      </c>
    </row>
    <row r="86" spans="1:9" x14ac:dyDescent="0.25">
      <c r="A86" s="95">
        <v>7211</v>
      </c>
      <c r="B86" s="94" t="s">
        <v>414</v>
      </c>
      <c r="C86" s="93">
        <v>301693.82</v>
      </c>
      <c r="D86" s="93"/>
      <c r="E86" s="93"/>
      <c r="F86" s="93">
        <v>300069.40000000002</v>
      </c>
      <c r="G86" s="93">
        <v>99.461566696991</v>
      </c>
      <c r="H86" s="93">
        <v>0</v>
      </c>
      <c r="I86" s="93">
        <v>0</v>
      </c>
    </row>
    <row r="87" spans="1:9" x14ac:dyDescent="0.25">
      <c r="A87" s="95">
        <v>7214</v>
      </c>
      <c r="B87" s="94" t="s">
        <v>134</v>
      </c>
      <c r="C87" s="93">
        <v>0</v>
      </c>
      <c r="D87" s="93"/>
      <c r="E87" s="93"/>
      <c r="F87" s="93">
        <v>5500</v>
      </c>
      <c r="G87" s="93">
        <v>0</v>
      </c>
      <c r="H87" s="93">
        <v>0</v>
      </c>
      <c r="I87" s="93">
        <v>0</v>
      </c>
    </row>
    <row r="88" spans="1:9" x14ac:dyDescent="0.25">
      <c r="A88" s="98">
        <v>722</v>
      </c>
      <c r="B88" s="97" t="s">
        <v>429</v>
      </c>
      <c r="C88" s="96">
        <v>0</v>
      </c>
      <c r="D88" s="96">
        <v>0</v>
      </c>
      <c r="E88" s="96">
        <v>0</v>
      </c>
      <c r="F88" s="96">
        <v>0</v>
      </c>
      <c r="G88" s="96">
        <v>0</v>
      </c>
      <c r="H88" s="96">
        <v>0</v>
      </c>
      <c r="I88" s="96">
        <v>0</v>
      </c>
    </row>
    <row r="89" spans="1:9" x14ac:dyDescent="0.25">
      <c r="A89" s="95">
        <v>7221</v>
      </c>
      <c r="B89" s="94" t="s">
        <v>75</v>
      </c>
      <c r="C89" s="93">
        <v>0</v>
      </c>
      <c r="D89" s="93"/>
      <c r="E89" s="93"/>
      <c r="F89" s="93">
        <v>0</v>
      </c>
      <c r="G89" s="93">
        <v>0</v>
      </c>
      <c r="H89" s="93">
        <v>0</v>
      </c>
      <c r="I89" s="93">
        <v>0</v>
      </c>
    </row>
    <row r="90" spans="1:9" x14ac:dyDescent="0.25">
      <c r="A90" s="95">
        <v>7222</v>
      </c>
      <c r="B90" s="94" t="s">
        <v>76</v>
      </c>
      <c r="C90" s="93">
        <v>0</v>
      </c>
      <c r="D90" s="93"/>
      <c r="E90" s="93"/>
      <c r="F90" s="93">
        <v>0</v>
      </c>
      <c r="G90" s="93">
        <v>0</v>
      </c>
      <c r="H90" s="93">
        <v>0</v>
      </c>
      <c r="I90" s="93">
        <v>0</v>
      </c>
    </row>
    <row r="91" spans="1:9" x14ac:dyDescent="0.25">
      <c r="A91" s="95">
        <v>7225</v>
      </c>
      <c r="B91" s="94" t="s">
        <v>98</v>
      </c>
      <c r="C91" s="93">
        <v>0</v>
      </c>
      <c r="D91" s="93"/>
      <c r="E91" s="93"/>
      <c r="F91" s="93">
        <v>0</v>
      </c>
      <c r="G91" s="93">
        <v>0</v>
      </c>
      <c r="H91" s="93">
        <v>0</v>
      </c>
      <c r="I91" s="93">
        <v>0</v>
      </c>
    </row>
    <row r="92" spans="1:9" x14ac:dyDescent="0.25">
      <c r="A92" s="95">
        <v>7227</v>
      </c>
      <c r="B92" s="94" t="s">
        <v>78</v>
      </c>
      <c r="C92" s="93">
        <v>0</v>
      </c>
      <c r="D92" s="93"/>
      <c r="E92" s="93"/>
      <c r="F92" s="93">
        <v>0</v>
      </c>
      <c r="G92" s="93">
        <v>0</v>
      </c>
      <c r="H92" s="93">
        <v>0</v>
      </c>
      <c r="I92" s="93">
        <v>0</v>
      </c>
    </row>
    <row r="93" spans="1:9" x14ac:dyDescent="0.25">
      <c r="A93" s="98">
        <v>723</v>
      </c>
      <c r="B93" s="97" t="s">
        <v>428</v>
      </c>
      <c r="C93" s="96">
        <v>0</v>
      </c>
      <c r="D93" s="96">
        <v>0</v>
      </c>
      <c r="E93" s="96">
        <v>0</v>
      </c>
      <c r="F93" s="96">
        <v>0</v>
      </c>
      <c r="G93" s="96">
        <v>0</v>
      </c>
      <c r="H93" s="96">
        <v>0</v>
      </c>
      <c r="I93" s="96">
        <v>0</v>
      </c>
    </row>
    <row r="94" spans="1:9" x14ac:dyDescent="0.25">
      <c r="A94" s="95">
        <v>7231</v>
      </c>
      <c r="B94" s="94" t="s">
        <v>80</v>
      </c>
      <c r="C94" s="93">
        <v>0</v>
      </c>
      <c r="D94" s="93"/>
      <c r="E94" s="93"/>
      <c r="F94" s="93">
        <v>0</v>
      </c>
      <c r="G94" s="93">
        <v>0</v>
      </c>
      <c r="H94" s="93">
        <v>0</v>
      </c>
      <c r="I94" s="93">
        <v>0</v>
      </c>
    </row>
    <row r="95" spans="1:9" x14ac:dyDescent="0.25">
      <c r="A95" s="100" t="s">
        <v>10</v>
      </c>
      <c r="B95" s="100"/>
      <c r="C95" s="99">
        <v>48549762.399999999</v>
      </c>
      <c r="D95" s="99">
        <v>57742881.229999997</v>
      </c>
      <c r="E95" s="99">
        <v>57742881.229999997</v>
      </c>
      <c r="F95" s="99">
        <v>56503555.840000004</v>
      </c>
      <c r="G95" s="99">
        <v>116.38276491338699</v>
      </c>
      <c r="H95" s="99">
        <v>97.853717439101203</v>
      </c>
      <c r="I95" s="99">
        <v>97.853717439101203</v>
      </c>
    </row>
    <row r="96" spans="1:9" x14ac:dyDescent="0.25">
      <c r="A96" s="98">
        <v>31</v>
      </c>
      <c r="B96" s="97" t="s">
        <v>11</v>
      </c>
      <c r="C96" s="96">
        <v>17454520.850000001</v>
      </c>
      <c r="D96" s="96">
        <v>22354818</v>
      </c>
      <c r="E96" s="96">
        <v>22354818</v>
      </c>
      <c r="F96" s="96">
        <v>22488595.170000002</v>
      </c>
      <c r="G96" s="96">
        <v>128.841091447091</v>
      </c>
      <c r="H96" s="96">
        <v>100.59842656737401</v>
      </c>
      <c r="I96" s="96">
        <v>100.59842656737401</v>
      </c>
    </row>
    <row r="97" spans="1:13" x14ac:dyDescent="0.25">
      <c r="A97" s="98">
        <v>311</v>
      </c>
      <c r="B97" s="97" t="s">
        <v>12</v>
      </c>
      <c r="C97" s="96">
        <v>14691330.65</v>
      </c>
      <c r="D97" s="96">
        <v>18824813</v>
      </c>
      <c r="E97" s="186">
        <v>18784813</v>
      </c>
      <c r="F97" s="96">
        <v>18759136.210000001</v>
      </c>
      <c r="G97" s="96">
        <v>127.68847599247201</v>
      </c>
      <c r="H97" s="96">
        <v>99.651115843753701</v>
      </c>
      <c r="I97" s="96">
        <v>99.86</v>
      </c>
      <c r="J97"/>
      <c r="K97"/>
      <c r="L97"/>
    </row>
    <row r="98" spans="1:13" x14ac:dyDescent="0.25">
      <c r="A98" s="95">
        <v>3111</v>
      </c>
      <c r="B98" s="94" t="s">
        <v>13</v>
      </c>
      <c r="C98" s="93">
        <v>14550230.960000001</v>
      </c>
      <c r="D98" s="93"/>
      <c r="E98" s="93"/>
      <c r="F98" s="93">
        <v>18611255.32</v>
      </c>
      <c r="G98" s="93">
        <v>127.91037730716499</v>
      </c>
      <c r="H98" s="93">
        <v>0</v>
      </c>
      <c r="I98" s="93">
        <v>0</v>
      </c>
      <c r="J98"/>
      <c r="K98"/>
      <c r="L98"/>
    </row>
    <row r="99" spans="1:13" x14ac:dyDescent="0.25">
      <c r="A99" s="95">
        <v>3112</v>
      </c>
      <c r="B99" s="94" t="s">
        <v>427</v>
      </c>
      <c r="C99" s="93">
        <v>0</v>
      </c>
      <c r="D99" s="93"/>
      <c r="E99" s="93"/>
      <c r="F99" s="93">
        <v>0</v>
      </c>
      <c r="G99" s="93">
        <v>0</v>
      </c>
      <c r="H99" s="93">
        <v>0</v>
      </c>
      <c r="I99" s="93">
        <v>0</v>
      </c>
      <c r="J99"/>
      <c r="K99"/>
      <c r="L99"/>
    </row>
    <row r="100" spans="1:13" x14ac:dyDescent="0.25">
      <c r="A100" s="95">
        <v>3113</v>
      </c>
      <c r="B100" s="94" t="s">
        <v>14</v>
      </c>
      <c r="C100" s="93">
        <v>23083.38</v>
      </c>
      <c r="D100" s="93"/>
      <c r="E100" s="93"/>
      <c r="F100" s="93">
        <v>30735.05</v>
      </c>
      <c r="G100" s="93">
        <v>133.14796186693599</v>
      </c>
      <c r="H100" s="93">
        <v>0</v>
      </c>
      <c r="I100" s="93">
        <v>0</v>
      </c>
      <c r="J100"/>
      <c r="K100"/>
      <c r="L100"/>
    </row>
    <row r="101" spans="1:13" x14ac:dyDescent="0.25">
      <c r="A101" s="95">
        <v>3114</v>
      </c>
      <c r="B101" s="94" t="s">
        <v>15</v>
      </c>
      <c r="C101" s="93">
        <v>118016.31</v>
      </c>
      <c r="D101" s="93"/>
      <c r="E101" s="93"/>
      <c r="F101" s="93">
        <v>117145.84</v>
      </c>
      <c r="G101" s="93">
        <v>99.262415508500496</v>
      </c>
      <c r="H101" s="93">
        <v>0</v>
      </c>
      <c r="I101" s="93">
        <v>0</v>
      </c>
      <c r="J101" s="189"/>
      <c r="K101" s="189"/>
      <c r="L101"/>
    </row>
    <row r="102" spans="1:13" x14ac:dyDescent="0.25">
      <c r="A102" s="98">
        <v>312</v>
      </c>
      <c r="B102" s="97" t="s">
        <v>16</v>
      </c>
      <c r="C102" s="96">
        <v>229310.05</v>
      </c>
      <c r="D102" s="96">
        <v>417150</v>
      </c>
      <c r="E102" s="186">
        <v>457150</v>
      </c>
      <c r="F102" s="96">
        <v>508233.8</v>
      </c>
      <c r="G102" s="96">
        <v>221.63607744187402</v>
      </c>
      <c r="H102" s="96">
        <v>121.83478365096501</v>
      </c>
      <c r="I102" s="96">
        <v>111.17</v>
      </c>
      <c r="J102" s="190"/>
      <c r="K102" s="190"/>
      <c r="L102"/>
      <c r="M102" s="182"/>
    </row>
    <row r="103" spans="1:13" x14ac:dyDescent="0.25">
      <c r="A103" s="95">
        <v>3121</v>
      </c>
      <c r="B103" s="94" t="s">
        <v>16</v>
      </c>
      <c r="C103" s="93">
        <v>229310.05</v>
      </c>
      <c r="D103" s="93"/>
      <c r="E103" s="93"/>
      <c r="F103" s="93">
        <v>508233.8</v>
      </c>
      <c r="G103" s="93">
        <v>221.63607744187402</v>
      </c>
      <c r="H103" s="93">
        <v>0</v>
      </c>
      <c r="I103" s="93">
        <v>0</v>
      </c>
    </row>
    <row r="104" spans="1:13" x14ac:dyDescent="0.25">
      <c r="A104" s="98">
        <v>313</v>
      </c>
      <c r="B104" s="97" t="s">
        <v>17</v>
      </c>
      <c r="C104" s="96">
        <v>2533880.15</v>
      </c>
      <c r="D104" s="96">
        <v>3112855</v>
      </c>
      <c r="E104" s="96">
        <v>3112855</v>
      </c>
      <c r="F104" s="96">
        <v>3221225.16</v>
      </c>
      <c r="G104" s="96">
        <v>127.126184717142</v>
      </c>
      <c r="H104" s="96">
        <v>103.48137513632999</v>
      </c>
      <c r="I104" s="96">
        <v>103.48137513632999</v>
      </c>
    </row>
    <row r="105" spans="1:13" x14ac:dyDescent="0.25">
      <c r="A105" s="95">
        <v>3132</v>
      </c>
      <c r="B105" s="94" t="s">
        <v>18</v>
      </c>
      <c r="C105" s="93">
        <v>2285087.1</v>
      </c>
      <c r="D105" s="93"/>
      <c r="E105" s="93"/>
      <c r="F105" s="93">
        <v>2903762.65</v>
      </c>
      <c r="G105" s="93">
        <v>127.074484381799</v>
      </c>
      <c r="H105" s="93">
        <v>0</v>
      </c>
      <c r="I105" s="93">
        <v>0</v>
      </c>
    </row>
    <row r="106" spans="1:13" x14ac:dyDescent="0.25">
      <c r="A106" s="95">
        <v>3133</v>
      </c>
      <c r="B106" s="94" t="s">
        <v>19</v>
      </c>
      <c r="C106" s="93">
        <v>248793.05</v>
      </c>
      <c r="D106" s="93"/>
      <c r="E106" s="93"/>
      <c r="F106" s="93">
        <v>317462.51</v>
      </c>
      <c r="G106" s="93">
        <v>127.601036282967</v>
      </c>
      <c r="H106" s="93">
        <v>0</v>
      </c>
      <c r="I106" s="93">
        <v>0</v>
      </c>
    </row>
    <row r="107" spans="1:13" x14ac:dyDescent="0.25">
      <c r="A107" s="98">
        <v>32</v>
      </c>
      <c r="B107" s="97" t="s">
        <v>20</v>
      </c>
      <c r="C107" s="96">
        <v>19861583.260000002</v>
      </c>
      <c r="D107" s="96">
        <v>26644123.23</v>
      </c>
      <c r="E107" s="96">
        <v>26644123.23</v>
      </c>
      <c r="F107" s="96">
        <v>25727108.93</v>
      </c>
      <c r="G107" s="96">
        <v>129.532014609393</v>
      </c>
      <c r="H107" s="96">
        <v>96.558286823386709</v>
      </c>
      <c r="I107" s="96">
        <v>96.558286823386709</v>
      </c>
    </row>
    <row r="108" spans="1:13" x14ac:dyDescent="0.25">
      <c r="A108" s="98">
        <v>321</v>
      </c>
      <c r="B108" s="97" t="s">
        <v>21</v>
      </c>
      <c r="C108" s="96">
        <v>437413.92</v>
      </c>
      <c r="D108" s="96">
        <v>801199.67</v>
      </c>
      <c r="E108" s="96">
        <v>801199.67</v>
      </c>
      <c r="F108" s="96">
        <v>754015.07</v>
      </c>
      <c r="G108" s="96">
        <v>172.380218261001</v>
      </c>
      <c r="H108" s="96">
        <v>94.110756436033</v>
      </c>
      <c r="I108" s="96">
        <v>94.110756436033</v>
      </c>
    </row>
    <row r="109" spans="1:13" x14ac:dyDescent="0.25">
      <c r="A109" s="95">
        <v>3211</v>
      </c>
      <c r="B109" s="94" t="s">
        <v>22</v>
      </c>
      <c r="C109" s="93">
        <v>192818.5</v>
      </c>
      <c r="D109" s="93"/>
      <c r="E109" s="93"/>
      <c r="F109" s="93">
        <v>394372.77</v>
      </c>
      <c r="G109" s="93">
        <v>204.53056630976798</v>
      </c>
      <c r="H109" s="93">
        <v>0</v>
      </c>
      <c r="I109" s="93">
        <v>0</v>
      </c>
    </row>
    <row r="110" spans="1:13" x14ac:dyDescent="0.25">
      <c r="A110" s="95">
        <v>3212</v>
      </c>
      <c r="B110" s="94" t="s">
        <v>23</v>
      </c>
      <c r="C110" s="93">
        <v>194515.42</v>
      </c>
      <c r="D110" s="93"/>
      <c r="E110" s="93"/>
      <c r="F110" s="93">
        <v>259255.22</v>
      </c>
      <c r="G110" s="93">
        <v>133.282605564124</v>
      </c>
      <c r="H110" s="93">
        <v>0</v>
      </c>
      <c r="I110" s="93">
        <v>0</v>
      </c>
    </row>
    <row r="111" spans="1:13" x14ac:dyDescent="0.25">
      <c r="A111" s="95">
        <v>3213</v>
      </c>
      <c r="B111" s="94" t="s">
        <v>24</v>
      </c>
      <c r="C111" s="93">
        <v>34376</v>
      </c>
      <c r="D111" s="93"/>
      <c r="E111" s="93"/>
      <c r="F111" s="93">
        <v>83171.08</v>
      </c>
      <c r="G111" s="93">
        <v>241.94519432161999</v>
      </c>
      <c r="H111" s="93">
        <v>0</v>
      </c>
      <c r="I111" s="93">
        <v>0</v>
      </c>
    </row>
    <row r="112" spans="1:13" x14ac:dyDescent="0.25">
      <c r="A112" s="95">
        <v>3214</v>
      </c>
      <c r="B112" s="94" t="s">
        <v>25</v>
      </c>
      <c r="C112" s="93">
        <v>15704</v>
      </c>
      <c r="D112" s="93"/>
      <c r="E112" s="93"/>
      <c r="F112" s="93">
        <v>17216</v>
      </c>
      <c r="G112" s="93">
        <v>109.628120224147</v>
      </c>
      <c r="H112" s="93">
        <v>0</v>
      </c>
      <c r="I112" s="93">
        <v>0</v>
      </c>
    </row>
    <row r="113" spans="1:9" x14ac:dyDescent="0.25">
      <c r="A113" s="98">
        <v>322</v>
      </c>
      <c r="B113" s="97" t="s">
        <v>26</v>
      </c>
      <c r="C113" s="96">
        <v>3149076.61</v>
      </c>
      <c r="D113" s="96">
        <v>6318261.0599999996</v>
      </c>
      <c r="E113" s="96">
        <v>6318261.0599999996</v>
      </c>
      <c r="F113" s="96">
        <v>6078430.7300000004</v>
      </c>
      <c r="G113" s="96">
        <v>193.02263751531899</v>
      </c>
      <c r="H113" s="96">
        <v>96.204171880166086</v>
      </c>
      <c r="I113" s="96">
        <v>96.204171880166086</v>
      </c>
    </row>
    <row r="114" spans="1:9" x14ac:dyDescent="0.25">
      <c r="A114" s="95">
        <v>3221</v>
      </c>
      <c r="B114" s="94" t="s">
        <v>27</v>
      </c>
      <c r="C114" s="93">
        <v>483380.86</v>
      </c>
      <c r="D114" s="93"/>
      <c r="E114" s="93"/>
      <c r="F114" s="93">
        <v>715933.12</v>
      </c>
      <c r="G114" s="93">
        <v>148.109530029799</v>
      </c>
      <c r="H114" s="93">
        <v>0</v>
      </c>
      <c r="I114" s="93">
        <v>0</v>
      </c>
    </row>
    <row r="115" spans="1:9" x14ac:dyDescent="0.25">
      <c r="A115" s="95">
        <v>3222</v>
      </c>
      <c r="B115" s="94" t="s">
        <v>96</v>
      </c>
      <c r="C115" s="93">
        <v>64775.19</v>
      </c>
      <c r="D115" s="93"/>
      <c r="E115" s="93"/>
      <c r="F115" s="93">
        <v>1464709.27</v>
      </c>
      <c r="G115" s="93">
        <v>2261.2195657010002</v>
      </c>
      <c r="H115" s="93">
        <v>0</v>
      </c>
      <c r="I115" s="93">
        <v>0</v>
      </c>
    </row>
    <row r="116" spans="1:9" x14ac:dyDescent="0.25">
      <c r="A116" s="95">
        <v>3223</v>
      </c>
      <c r="B116" s="94" t="s">
        <v>28</v>
      </c>
      <c r="C116" s="93">
        <v>1639060.79</v>
      </c>
      <c r="D116" s="93"/>
      <c r="E116" s="93"/>
      <c r="F116" s="93">
        <v>2719249.23</v>
      </c>
      <c r="G116" s="93">
        <v>165.90289064263399</v>
      </c>
      <c r="H116" s="93">
        <v>0</v>
      </c>
      <c r="I116" s="93">
        <v>0</v>
      </c>
    </row>
    <row r="117" spans="1:9" x14ac:dyDescent="0.25">
      <c r="A117" s="95">
        <v>3224</v>
      </c>
      <c r="B117" s="94" t="s">
        <v>29</v>
      </c>
      <c r="C117" s="93">
        <v>901440.21</v>
      </c>
      <c r="D117" s="93"/>
      <c r="E117" s="93"/>
      <c r="F117" s="93">
        <v>978715.88</v>
      </c>
      <c r="G117" s="93">
        <v>108.57246760714199</v>
      </c>
      <c r="H117" s="93">
        <v>0</v>
      </c>
      <c r="I117" s="93">
        <v>0</v>
      </c>
    </row>
    <row r="118" spans="1:9" x14ac:dyDescent="0.25">
      <c r="A118" s="95">
        <v>3225</v>
      </c>
      <c r="B118" s="94" t="s">
        <v>90</v>
      </c>
      <c r="C118" s="93">
        <v>36825.440000000002</v>
      </c>
      <c r="D118" s="93"/>
      <c r="E118" s="93"/>
      <c r="F118" s="93">
        <v>112647.09</v>
      </c>
      <c r="G118" s="93">
        <v>305.89475645097502</v>
      </c>
      <c r="H118" s="93">
        <v>0</v>
      </c>
      <c r="I118" s="93">
        <v>0</v>
      </c>
    </row>
    <row r="119" spans="1:9" x14ac:dyDescent="0.25">
      <c r="A119" s="95">
        <v>3227</v>
      </c>
      <c r="B119" s="94" t="s">
        <v>30</v>
      </c>
      <c r="C119" s="93">
        <v>23594.12</v>
      </c>
      <c r="D119" s="93"/>
      <c r="E119" s="93"/>
      <c r="F119" s="93">
        <v>87176.14</v>
      </c>
      <c r="G119" s="93">
        <v>369.48248122837401</v>
      </c>
      <c r="H119" s="93">
        <v>0</v>
      </c>
      <c r="I119" s="93">
        <v>0</v>
      </c>
    </row>
    <row r="120" spans="1:9" x14ac:dyDescent="0.25">
      <c r="A120" s="98">
        <v>323</v>
      </c>
      <c r="B120" s="97" t="s">
        <v>31</v>
      </c>
      <c r="C120" s="96">
        <v>15005042.130000001</v>
      </c>
      <c r="D120" s="96">
        <v>17775312.309999999</v>
      </c>
      <c r="E120" s="96">
        <v>17775312.309999999</v>
      </c>
      <c r="F120" s="96">
        <v>17072941.550000001</v>
      </c>
      <c r="G120" s="96">
        <v>113.78136363819701</v>
      </c>
      <c r="H120" s="96">
        <v>96.048616487008985</v>
      </c>
      <c r="I120" s="96">
        <v>96.048616487008985</v>
      </c>
    </row>
    <row r="121" spans="1:9" x14ac:dyDescent="0.25">
      <c r="A121" s="95">
        <v>3231</v>
      </c>
      <c r="B121" s="94" t="s">
        <v>32</v>
      </c>
      <c r="C121" s="93">
        <v>649783.99</v>
      </c>
      <c r="D121" s="93"/>
      <c r="E121" s="93"/>
      <c r="F121" s="93">
        <v>834295.57</v>
      </c>
      <c r="G121" s="93">
        <v>128.39583351384198</v>
      </c>
      <c r="H121" s="93">
        <v>0</v>
      </c>
      <c r="I121" s="93">
        <v>0</v>
      </c>
    </row>
    <row r="122" spans="1:9" x14ac:dyDescent="0.25">
      <c r="A122" s="95">
        <v>3232</v>
      </c>
      <c r="B122" s="94" t="s">
        <v>33</v>
      </c>
      <c r="C122" s="93">
        <v>3220112.41</v>
      </c>
      <c r="D122" s="93"/>
      <c r="E122" s="93"/>
      <c r="F122" s="93">
        <v>3476473.9</v>
      </c>
      <c r="G122" s="93">
        <v>107.961259029464</v>
      </c>
      <c r="H122" s="93">
        <v>0</v>
      </c>
      <c r="I122" s="93">
        <v>0</v>
      </c>
    </row>
    <row r="123" spans="1:9" x14ac:dyDescent="0.25">
      <c r="A123" s="95">
        <v>3233</v>
      </c>
      <c r="B123" s="94" t="s">
        <v>34</v>
      </c>
      <c r="C123" s="93">
        <v>328188.69</v>
      </c>
      <c r="D123" s="93"/>
      <c r="E123" s="93"/>
      <c r="F123" s="93">
        <v>416359.37</v>
      </c>
      <c r="G123" s="93">
        <v>126.86584964277701</v>
      </c>
      <c r="H123" s="93">
        <v>0</v>
      </c>
      <c r="I123" s="93">
        <v>0</v>
      </c>
    </row>
    <row r="124" spans="1:9" x14ac:dyDescent="0.25">
      <c r="A124" s="95">
        <v>3234</v>
      </c>
      <c r="B124" s="94" t="s">
        <v>35</v>
      </c>
      <c r="C124" s="93">
        <v>6556792.5599999996</v>
      </c>
      <c r="D124" s="93"/>
      <c r="E124" s="93"/>
      <c r="F124" s="93">
        <v>6576528.9000000004</v>
      </c>
      <c r="G124" s="93">
        <v>100.301006015051</v>
      </c>
      <c r="H124" s="93">
        <v>0</v>
      </c>
      <c r="I124" s="93">
        <v>0</v>
      </c>
    </row>
    <row r="125" spans="1:9" x14ac:dyDescent="0.25">
      <c r="A125" s="95">
        <v>3235</v>
      </c>
      <c r="B125" s="94" t="s">
        <v>36</v>
      </c>
      <c r="C125" s="93">
        <v>510014.04</v>
      </c>
      <c r="D125" s="93"/>
      <c r="E125" s="93"/>
      <c r="F125" s="93">
        <v>560510.14</v>
      </c>
      <c r="G125" s="93">
        <v>109.900923511831</v>
      </c>
      <c r="H125" s="93">
        <v>0</v>
      </c>
      <c r="I125" s="93">
        <v>0</v>
      </c>
    </row>
    <row r="126" spans="1:9" x14ac:dyDescent="0.25">
      <c r="A126" s="95">
        <v>3236</v>
      </c>
      <c r="B126" s="94" t="s">
        <v>37</v>
      </c>
      <c r="C126" s="93">
        <v>22875</v>
      </c>
      <c r="D126" s="93"/>
      <c r="E126" s="93"/>
      <c r="F126" s="93">
        <v>104120.45</v>
      </c>
      <c r="G126" s="93">
        <v>455.17136612021898</v>
      </c>
      <c r="H126" s="93">
        <v>0</v>
      </c>
      <c r="I126" s="93">
        <v>0</v>
      </c>
    </row>
    <row r="127" spans="1:9" x14ac:dyDescent="0.25">
      <c r="A127" s="95">
        <v>3237</v>
      </c>
      <c r="B127" s="94" t="s">
        <v>38</v>
      </c>
      <c r="C127" s="93">
        <v>2033875.08</v>
      </c>
      <c r="D127" s="93"/>
      <c r="E127" s="93"/>
      <c r="F127" s="93">
        <v>2861578.05</v>
      </c>
      <c r="G127" s="93">
        <v>140.695860731034</v>
      </c>
      <c r="H127" s="93">
        <v>0</v>
      </c>
      <c r="I127" s="93">
        <v>0</v>
      </c>
    </row>
    <row r="128" spans="1:9" x14ac:dyDescent="0.25">
      <c r="A128" s="95">
        <v>3238</v>
      </c>
      <c r="B128" s="94" t="s">
        <v>39</v>
      </c>
      <c r="C128" s="93">
        <v>220260.27</v>
      </c>
      <c r="D128" s="93"/>
      <c r="E128" s="93"/>
      <c r="F128" s="93">
        <v>317846.56</v>
      </c>
      <c r="G128" s="93">
        <v>144.30498972874202</v>
      </c>
      <c r="H128" s="93">
        <v>0</v>
      </c>
      <c r="I128" s="93">
        <v>0</v>
      </c>
    </row>
    <row r="129" spans="1:9" x14ac:dyDescent="0.25">
      <c r="A129" s="95">
        <v>3239</v>
      </c>
      <c r="B129" s="94" t="s">
        <v>40</v>
      </c>
      <c r="C129" s="93">
        <v>1463140.09</v>
      </c>
      <c r="D129" s="93"/>
      <c r="E129" s="93"/>
      <c r="F129" s="93">
        <v>1925228.61</v>
      </c>
      <c r="G129" s="93">
        <v>131.581973808127</v>
      </c>
      <c r="H129" s="93">
        <v>0</v>
      </c>
      <c r="I129" s="93">
        <v>0</v>
      </c>
    </row>
    <row r="130" spans="1:9" x14ac:dyDescent="0.25">
      <c r="A130" s="98">
        <v>324</v>
      </c>
      <c r="B130" s="97" t="s">
        <v>41</v>
      </c>
      <c r="C130" s="96">
        <v>40092.33</v>
      </c>
      <c r="D130" s="96">
        <v>193375.55</v>
      </c>
      <c r="E130" s="96">
        <v>193375.55</v>
      </c>
      <c r="F130" s="96">
        <v>115765.53</v>
      </c>
      <c r="G130" s="96">
        <v>288.74732398940102</v>
      </c>
      <c r="H130" s="96">
        <v>59.8656500265933</v>
      </c>
      <c r="I130" s="96">
        <v>59.8656500265933</v>
      </c>
    </row>
    <row r="131" spans="1:9" x14ac:dyDescent="0.25">
      <c r="A131" s="95">
        <v>3241</v>
      </c>
      <c r="B131" s="94" t="s">
        <v>41</v>
      </c>
      <c r="C131" s="93">
        <v>40092.33</v>
      </c>
      <c r="D131" s="93"/>
      <c r="E131" s="93"/>
      <c r="F131" s="93">
        <v>115765.53</v>
      </c>
      <c r="G131" s="93">
        <v>288.74732398940102</v>
      </c>
      <c r="H131" s="93">
        <v>0</v>
      </c>
      <c r="I131" s="93">
        <v>0</v>
      </c>
    </row>
    <row r="132" spans="1:9" x14ac:dyDescent="0.25">
      <c r="A132" s="98">
        <v>329</v>
      </c>
      <c r="B132" s="97" t="s">
        <v>42</v>
      </c>
      <c r="C132" s="96">
        <v>1229958.27</v>
      </c>
      <c r="D132" s="96">
        <v>1555974.64</v>
      </c>
      <c r="E132" s="96">
        <v>1555974.64</v>
      </c>
      <c r="F132" s="96">
        <v>1705956.05</v>
      </c>
      <c r="G132" s="96">
        <v>138.70031948319701</v>
      </c>
      <c r="H132" s="96">
        <v>109.639065197104</v>
      </c>
      <c r="I132" s="96">
        <v>109.639065197104</v>
      </c>
    </row>
    <row r="133" spans="1:9" ht="24.75" x14ac:dyDescent="0.25">
      <c r="A133" s="95">
        <v>3291</v>
      </c>
      <c r="B133" s="94" t="s">
        <v>113</v>
      </c>
      <c r="C133" s="93">
        <v>324337.39</v>
      </c>
      <c r="D133" s="93"/>
      <c r="E133" s="93"/>
      <c r="F133" s="93">
        <v>254189.7</v>
      </c>
      <c r="G133" s="93">
        <v>78.372000218661199</v>
      </c>
      <c r="H133" s="93">
        <v>0</v>
      </c>
      <c r="I133" s="93">
        <v>0</v>
      </c>
    </row>
    <row r="134" spans="1:9" x14ac:dyDescent="0.25">
      <c r="A134" s="95">
        <v>3292</v>
      </c>
      <c r="B134" s="94" t="s">
        <v>43</v>
      </c>
      <c r="C134" s="93">
        <v>110948.65</v>
      </c>
      <c r="D134" s="93"/>
      <c r="E134" s="93"/>
      <c r="F134" s="93">
        <v>164575.04999999999</v>
      </c>
      <c r="G134" s="93">
        <v>148.334432190027</v>
      </c>
      <c r="H134" s="93">
        <v>0</v>
      </c>
      <c r="I134" s="93">
        <v>0</v>
      </c>
    </row>
    <row r="135" spans="1:9" x14ac:dyDescent="0.25">
      <c r="A135" s="95">
        <v>3293</v>
      </c>
      <c r="B135" s="94" t="s">
        <v>44</v>
      </c>
      <c r="C135" s="93">
        <v>465675.13</v>
      </c>
      <c r="D135" s="93"/>
      <c r="E135" s="93"/>
      <c r="F135" s="93">
        <v>498464.89</v>
      </c>
      <c r="G135" s="93">
        <v>107.04133802464399</v>
      </c>
      <c r="H135" s="93">
        <v>0</v>
      </c>
      <c r="I135" s="93">
        <v>0</v>
      </c>
    </row>
    <row r="136" spans="1:9" x14ac:dyDescent="0.25">
      <c r="A136" s="95">
        <v>3294</v>
      </c>
      <c r="B136" s="94" t="s">
        <v>45</v>
      </c>
      <c r="C136" s="93">
        <v>45362.96</v>
      </c>
      <c r="D136" s="93"/>
      <c r="E136" s="93"/>
      <c r="F136" s="93">
        <v>70958</v>
      </c>
      <c r="G136" s="93">
        <v>156.42277311709802</v>
      </c>
      <c r="H136" s="93">
        <v>0</v>
      </c>
      <c r="I136" s="93">
        <v>0</v>
      </c>
    </row>
    <row r="137" spans="1:9" x14ac:dyDescent="0.25">
      <c r="A137" s="95">
        <v>3295</v>
      </c>
      <c r="B137" s="94" t="s">
        <v>46</v>
      </c>
      <c r="C137" s="93">
        <v>48145.51</v>
      </c>
      <c r="D137" s="93"/>
      <c r="E137" s="93"/>
      <c r="F137" s="93">
        <v>110051.26</v>
      </c>
      <c r="G137" s="93">
        <v>228.580525992974</v>
      </c>
      <c r="H137" s="93">
        <v>0</v>
      </c>
      <c r="I137" s="93">
        <v>0</v>
      </c>
    </row>
    <row r="138" spans="1:9" x14ac:dyDescent="0.25">
      <c r="A138" s="95">
        <v>3296</v>
      </c>
      <c r="B138" s="94" t="s">
        <v>47</v>
      </c>
      <c r="C138" s="93">
        <v>145027.06</v>
      </c>
      <c r="D138" s="93"/>
      <c r="E138" s="93"/>
      <c r="F138" s="93">
        <v>34719.300000000003</v>
      </c>
      <c r="G138" s="93">
        <v>23.939877151202001</v>
      </c>
      <c r="H138" s="93">
        <v>0</v>
      </c>
      <c r="I138" s="93">
        <v>0</v>
      </c>
    </row>
    <row r="139" spans="1:9" x14ac:dyDescent="0.25">
      <c r="A139" s="95">
        <v>3299</v>
      </c>
      <c r="B139" s="94" t="s">
        <v>42</v>
      </c>
      <c r="C139" s="93">
        <v>90461.57</v>
      </c>
      <c r="D139" s="93"/>
      <c r="E139" s="93"/>
      <c r="F139" s="93">
        <v>572997.85</v>
      </c>
      <c r="G139" s="93">
        <v>633.41576981252899</v>
      </c>
      <c r="H139" s="93">
        <v>0</v>
      </c>
      <c r="I139" s="93">
        <v>0</v>
      </c>
    </row>
    <row r="140" spans="1:9" x14ac:dyDescent="0.25">
      <c r="A140" s="98">
        <v>34</v>
      </c>
      <c r="B140" s="97" t="s">
        <v>48</v>
      </c>
      <c r="C140" s="96">
        <v>1859249.76</v>
      </c>
      <c r="D140" s="96">
        <v>1110740</v>
      </c>
      <c r="E140" s="96">
        <v>1110740</v>
      </c>
      <c r="F140" s="96">
        <v>968407.25</v>
      </c>
      <c r="G140" s="96">
        <v>52.085915019830395</v>
      </c>
      <c r="H140" s="96">
        <v>87.185772548031096</v>
      </c>
      <c r="I140" s="96">
        <v>87.185772548031096</v>
      </c>
    </row>
    <row r="141" spans="1:9" x14ac:dyDescent="0.25">
      <c r="A141" s="98">
        <v>342</v>
      </c>
      <c r="B141" s="97" t="s">
        <v>49</v>
      </c>
      <c r="C141" s="96">
        <v>774852.44</v>
      </c>
      <c r="D141" s="96">
        <v>633500</v>
      </c>
      <c r="E141" s="96">
        <v>633500</v>
      </c>
      <c r="F141" s="96">
        <v>589661.51</v>
      </c>
      <c r="G141" s="96">
        <v>76.099845539623004</v>
      </c>
      <c r="H141" s="96">
        <v>93.079954222572994</v>
      </c>
      <c r="I141" s="96">
        <v>93.079954222572994</v>
      </c>
    </row>
    <row r="142" spans="1:9" ht="24.75" x14ac:dyDescent="0.25">
      <c r="A142" s="95">
        <v>3422</v>
      </c>
      <c r="B142" s="94" t="s">
        <v>426</v>
      </c>
      <c r="C142" s="93">
        <v>395071.21</v>
      </c>
      <c r="D142" s="93"/>
      <c r="E142" s="93"/>
      <c r="F142" s="93">
        <v>275211.18</v>
      </c>
      <c r="G142" s="93">
        <v>69.661158047937704</v>
      </c>
      <c r="H142" s="93">
        <v>0</v>
      </c>
      <c r="I142" s="93">
        <v>0</v>
      </c>
    </row>
    <row r="143" spans="1:9" ht="24.75" x14ac:dyDescent="0.25">
      <c r="A143" s="95">
        <v>3423</v>
      </c>
      <c r="B143" s="94" t="s">
        <v>425</v>
      </c>
      <c r="C143" s="93">
        <v>379781.23</v>
      </c>
      <c r="D143" s="93"/>
      <c r="E143" s="93"/>
      <c r="F143" s="93">
        <v>309781.44</v>
      </c>
      <c r="G143" s="93">
        <v>81.568391360468198</v>
      </c>
      <c r="H143" s="93">
        <v>0</v>
      </c>
      <c r="I143" s="93">
        <v>0</v>
      </c>
    </row>
    <row r="144" spans="1:9" ht="24.75" x14ac:dyDescent="0.25">
      <c r="A144" s="95">
        <v>3426</v>
      </c>
      <c r="B144" s="94" t="s">
        <v>114</v>
      </c>
      <c r="C144" s="93">
        <v>0</v>
      </c>
      <c r="D144" s="93"/>
      <c r="E144" s="93"/>
      <c r="F144" s="93">
        <v>2011.91</v>
      </c>
      <c r="G144" s="93">
        <v>0</v>
      </c>
      <c r="H144" s="93">
        <v>0</v>
      </c>
      <c r="I144" s="93">
        <v>0</v>
      </c>
    </row>
    <row r="145" spans="1:9" ht="24.75" x14ac:dyDescent="0.25">
      <c r="A145" s="95">
        <v>3427</v>
      </c>
      <c r="B145" s="94" t="s">
        <v>103</v>
      </c>
      <c r="C145" s="93">
        <v>0</v>
      </c>
      <c r="D145" s="93"/>
      <c r="E145" s="93"/>
      <c r="F145" s="93">
        <v>2656.98</v>
      </c>
      <c r="G145" s="93">
        <v>0</v>
      </c>
      <c r="H145" s="93">
        <v>0</v>
      </c>
      <c r="I145" s="93">
        <v>0</v>
      </c>
    </row>
    <row r="146" spans="1:9" x14ac:dyDescent="0.25">
      <c r="A146" s="98">
        <v>343</v>
      </c>
      <c r="B146" s="97" t="s">
        <v>52</v>
      </c>
      <c r="C146" s="96">
        <v>1084397.32</v>
      </c>
      <c r="D146" s="96">
        <v>477240</v>
      </c>
      <c r="E146" s="96">
        <v>477240</v>
      </c>
      <c r="F146" s="96">
        <v>378745.74</v>
      </c>
      <c r="G146" s="96">
        <v>34.926842128307698</v>
      </c>
      <c r="H146" s="96">
        <v>79.361692230324408</v>
      </c>
      <c r="I146" s="96">
        <v>79.361692230324408</v>
      </c>
    </row>
    <row r="147" spans="1:9" x14ac:dyDescent="0.25">
      <c r="A147" s="95">
        <v>3431</v>
      </c>
      <c r="B147" s="94" t="s">
        <v>53</v>
      </c>
      <c r="C147" s="93">
        <v>79412.44</v>
      </c>
      <c r="D147" s="93"/>
      <c r="E147" s="93"/>
      <c r="F147" s="93">
        <v>127053.66</v>
      </c>
      <c r="G147" s="93">
        <v>159.992137252048</v>
      </c>
      <c r="H147" s="93">
        <v>0</v>
      </c>
      <c r="I147" s="93">
        <v>0</v>
      </c>
    </row>
    <row r="148" spans="1:9" x14ac:dyDescent="0.25">
      <c r="A148" s="95">
        <v>3432</v>
      </c>
      <c r="B148" s="94" t="s">
        <v>54</v>
      </c>
      <c r="C148" s="93">
        <v>241986.13</v>
      </c>
      <c r="D148" s="93"/>
      <c r="E148" s="93"/>
      <c r="F148" s="93">
        <v>200857.17</v>
      </c>
      <c r="G148" s="93">
        <v>83.003587850262292</v>
      </c>
      <c r="H148" s="93">
        <v>0</v>
      </c>
      <c r="I148" s="93">
        <v>0</v>
      </c>
    </row>
    <row r="149" spans="1:9" x14ac:dyDescent="0.25">
      <c r="A149" s="95">
        <v>3433</v>
      </c>
      <c r="B149" s="94" t="s">
        <v>55</v>
      </c>
      <c r="C149" s="93">
        <v>14837.46</v>
      </c>
      <c r="D149" s="93"/>
      <c r="E149" s="93"/>
      <c r="F149" s="93">
        <v>16210.79</v>
      </c>
      <c r="G149" s="93">
        <v>109.255829501815</v>
      </c>
      <c r="H149" s="93">
        <v>0</v>
      </c>
      <c r="I149" s="93">
        <v>0</v>
      </c>
    </row>
    <row r="150" spans="1:9" x14ac:dyDescent="0.25">
      <c r="A150" s="95">
        <v>3434</v>
      </c>
      <c r="B150" s="94" t="s">
        <v>56</v>
      </c>
      <c r="C150" s="93">
        <v>748161.29</v>
      </c>
      <c r="D150" s="93"/>
      <c r="E150" s="93"/>
      <c r="F150" s="93">
        <v>34624.120000000003</v>
      </c>
      <c r="G150" s="93">
        <v>4.6278951427706199</v>
      </c>
      <c r="H150" s="93">
        <v>0</v>
      </c>
      <c r="I150" s="93">
        <v>0</v>
      </c>
    </row>
    <row r="151" spans="1:9" x14ac:dyDescent="0.25">
      <c r="A151" s="98">
        <v>35</v>
      </c>
      <c r="B151" s="97" t="s">
        <v>57</v>
      </c>
      <c r="C151" s="96">
        <v>0</v>
      </c>
      <c r="D151" s="96">
        <v>20000</v>
      </c>
      <c r="E151" s="96">
        <v>20000</v>
      </c>
      <c r="F151" s="96">
        <v>0</v>
      </c>
      <c r="G151" s="96">
        <v>0</v>
      </c>
      <c r="H151" s="96">
        <v>0</v>
      </c>
      <c r="I151" s="96">
        <v>0</v>
      </c>
    </row>
    <row r="152" spans="1:9" x14ac:dyDescent="0.25">
      <c r="A152" s="98">
        <v>351</v>
      </c>
      <c r="B152" s="97" t="s">
        <v>424</v>
      </c>
      <c r="C152" s="96">
        <v>0</v>
      </c>
      <c r="D152" s="96">
        <v>0</v>
      </c>
      <c r="E152" s="96">
        <v>0</v>
      </c>
      <c r="F152" s="96">
        <v>0</v>
      </c>
      <c r="G152" s="96">
        <v>0</v>
      </c>
      <c r="H152" s="96">
        <v>0</v>
      </c>
      <c r="I152" s="96">
        <v>0</v>
      </c>
    </row>
    <row r="153" spans="1:9" x14ac:dyDescent="0.25">
      <c r="A153" s="95">
        <v>3512</v>
      </c>
      <c r="B153" s="94" t="s">
        <v>424</v>
      </c>
      <c r="C153" s="93">
        <v>0</v>
      </c>
      <c r="D153" s="93"/>
      <c r="E153" s="93"/>
      <c r="F153" s="93">
        <v>0</v>
      </c>
      <c r="G153" s="93">
        <v>0</v>
      </c>
      <c r="H153" s="93">
        <v>0</v>
      </c>
      <c r="I153" s="93">
        <v>0</v>
      </c>
    </row>
    <row r="154" spans="1:9" ht="24.75" x14ac:dyDescent="0.25">
      <c r="A154" s="98">
        <v>352</v>
      </c>
      <c r="B154" s="97" t="s">
        <v>58</v>
      </c>
      <c r="C154" s="96">
        <v>0</v>
      </c>
      <c r="D154" s="96">
        <v>20000</v>
      </c>
      <c r="E154" s="96">
        <v>20000</v>
      </c>
      <c r="F154" s="96">
        <v>0</v>
      </c>
      <c r="G154" s="96">
        <v>0</v>
      </c>
      <c r="H154" s="96">
        <v>0</v>
      </c>
      <c r="I154" s="96">
        <v>0</v>
      </c>
    </row>
    <row r="155" spans="1:9" x14ac:dyDescent="0.25">
      <c r="A155" s="95">
        <v>3522</v>
      </c>
      <c r="B155" s="94" t="s">
        <v>423</v>
      </c>
      <c r="C155" s="93">
        <v>0</v>
      </c>
      <c r="D155" s="93"/>
      <c r="E155" s="93"/>
      <c r="F155" s="93">
        <v>0</v>
      </c>
      <c r="G155" s="93">
        <v>0</v>
      </c>
      <c r="H155" s="93">
        <v>0</v>
      </c>
      <c r="I155" s="93">
        <v>0</v>
      </c>
    </row>
    <row r="156" spans="1:9" x14ac:dyDescent="0.25">
      <c r="A156" s="95">
        <v>3523</v>
      </c>
      <c r="B156" s="94" t="s">
        <v>422</v>
      </c>
      <c r="C156" s="93">
        <v>0</v>
      </c>
      <c r="D156" s="93"/>
      <c r="E156" s="93"/>
      <c r="F156" s="93">
        <v>0</v>
      </c>
      <c r="G156" s="93">
        <v>0</v>
      </c>
      <c r="H156" s="93">
        <v>0</v>
      </c>
      <c r="I156" s="93">
        <v>0</v>
      </c>
    </row>
    <row r="157" spans="1:9" x14ac:dyDescent="0.25">
      <c r="A157" s="98">
        <v>36</v>
      </c>
      <c r="B157" s="97" t="s">
        <v>59</v>
      </c>
      <c r="C157" s="96">
        <v>34000</v>
      </c>
      <c r="D157" s="96">
        <v>133000</v>
      </c>
      <c r="E157" s="96">
        <v>133000</v>
      </c>
      <c r="F157" s="96">
        <v>60500</v>
      </c>
      <c r="G157" s="96">
        <v>177.941176470588</v>
      </c>
      <c r="H157" s="96">
        <v>45.4887218045113</v>
      </c>
      <c r="I157" s="96">
        <v>45.4887218045113</v>
      </c>
    </row>
    <row r="158" spans="1:9" x14ac:dyDescent="0.25">
      <c r="A158" s="98">
        <v>363</v>
      </c>
      <c r="B158" s="97" t="s">
        <v>60</v>
      </c>
      <c r="C158" s="96">
        <v>0</v>
      </c>
      <c r="D158" s="96">
        <v>55000</v>
      </c>
      <c r="E158" s="96">
        <v>55000</v>
      </c>
      <c r="F158" s="96">
        <v>20000</v>
      </c>
      <c r="G158" s="96">
        <v>0</v>
      </c>
      <c r="H158" s="96">
        <v>36.363636363636395</v>
      </c>
      <c r="I158" s="96">
        <v>36.363636363636395</v>
      </c>
    </row>
    <row r="159" spans="1:9" x14ac:dyDescent="0.25">
      <c r="A159" s="95">
        <v>3631</v>
      </c>
      <c r="B159" s="94" t="s">
        <v>61</v>
      </c>
      <c r="C159" s="93">
        <v>0</v>
      </c>
      <c r="D159" s="93"/>
      <c r="E159" s="93"/>
      <c r="F159" s="93">
        <v>20000</v>
      </c>
      <c r="G159" s="93">
        <v>0</v>
      </c>
      <c r="H159" s="93">
        <v>0</v>
      </c>
      <c r="I159" s="93">
        <v>0</v>
      </c>
    </row>
    <row r="160" spans="1:9" x14ac:dyDescent="0.25">
      <c r="A160" s="95">
        <v>3632</v>
      </c>
      <c r="B160" s="94" t="s">
        <v>421</v>
      </c>
      <c r="C160" s="93">
        <v>0</v>
      </c>
      <c r="D160" s="93"/>
      <c r="E160" s="93"/>
      <c r="F160" s="93">
        <v>0</v>
      </c>
      <c r="G160" s="93">
        <v>0</v>
      </c>
      <c r="H160" s="93">
        <v>0</v>
      </c>
      <c r="I160" s="93">
        <v>0</v>
      </c>
    </row>
    <row r="161" spans="1:9" x14ac:dyDescent="0.25">
      <c r="A161" s="98">
        <v>366</v>
      </c>
      <c r="B161" s="97" t="s">
        <v>107</v>
      </c>
      <c r="C161" s="96">
        <v>34000</v>
      </c>
      <c r="D161" s="96">
        <v>78000</v>
      </c>
      <c r="E161" s="96">
        <v>78000</v>
      </c>
      <c r="F161" s="96">
        <v>40500</v>
      </c>
      <c r="G161" s="96">
        <v>119.11764705882401</v>
      </c>
      <c r="H161" s="96">
        <v>51.923076923076898</v>
      </c>
      <c r="I161" s="96">
        <v>51.923076923076898</v>
      </c>
    </row>
    <row r="162" spans="1:9" x14ac:dyDescent="0.25">
      <c r="A162" s="95">
        <v>3661</v>
      </c>
      <c r="B162" s="94" t="s">
        <v>108</v>
      </c>
      <c r="C162" s="93">
        <v>19000</v>
      </c>
      <c r="D162" s="93"/>
      <c r="E162" s="93"/>
      <c r="F162" s="93">
        <v>25500</v>
      </c>
      <c r="G162" s="93">
        <v>134.210526315789</v>
      </c>
      <c r="H162" s="93">
        <v>0</v>
      </c>
      <c r="I162" s="93">
        <v>0</v>
      </c>
    </row>
    <row r="163" spans="1:9" x14ac:dyDescent="0.25">
      <c r="A163" s="95">
        <v>3662</v>
      </c>
      <c r="B163" s="94" t="s">
        <v>109</v>
      </c>
      <c r="C163" s="93">
        <v>15000</v>
      </c>
      <c r="D163" s="93"/>
      <c r="E163" s="93"/>
      <c r="F163" s="93">
        <v>15000</v>
      </c>
      <c r="G163" s="93">
        <v>100</v>
      </c>
      <c r="H163" s="93">
        <v>0</v>
      </c>
      <c r="I163" s="93">
        <v>0</v>
      </c>
    </row>
    <row r="164" spans="1:9" x14ac:dyDescent="0.25">
      <c r="A164" s="98">
        <v>37</v>
      </c>
      <c r="B164" s="97" t="s">
        <v>62</v>
      </c>
      <c r="C164" s="96">
        <v>1388491.21</v>
      </c>
      <c r="D164" s="96">
        <v>1862150</v>
      </c>
      <c r="E164" s="96">
        <v>1862150</v>
      </c>
      <c r="F164" s="96">
        <v>1812558.44</v>
      </c>
      <c r="G164" s="96">
        <v>130.541585495525</v>
      </c>
      <c r="H164" s="96">
        <v>97.336865451225705</v>
      </c>
      <c r="I164" s="96">
        <v>97.336865451225705</v>
      </c>
    </row>
    <row r="165" spans="1:9" x14ac:dyDescent="0.25">
      <c r="A165" s="98">
        <v>372</v>
      </c>
      <c r="B165" s="97" t="s">
        <v>63</v>
      </c>
      <c r="C165" s="96">
        <v>1388491.21</v>
      </c>
      <c r="D165" s="96">
        <v>1862150</v>
      </c>
      <c r="E165" s="96">
        <v>1862150</v>
      </c>
      <c r="F165" s="96">
        <v>1812558.44</v>
      </c>
      <c r="G165" s="96">
        <v>130.541585495525</v>
      </c>
      <c r="H165" s="96">
        <v>97.336865451225705</v>
      </c>
      <c r="I165" s="96">
        <v>97.336865451225705</v>
      </c>
    </row>
    <row r="166" spans="1:9" x14ac:dyDescent="0.25">
      <c r="A166" s="95">
        <v>3721</v>
      </c>
      <c r="B166" s="94" t="s">
        <v>97</v>
      </c>
      <c r="C166" s="93">
        <v>483750.9</v>
      </c>
      <c r="D166" s="93"/>
      <c r="E166" s="93"/>
      <c r="F166" s="93">
        <v>766850</v>
      </c>
      <c r="G166" s="93">
        <v>158.52166890025401</v>
      </c>
      <c r="H166" s="93">
        <v>0</v>
      </c>
      <c r="I166" s="93">
        <v>0</v>
      </c>
    </row>
    <row r="167" spans="1:9" x14ac:dyDescent="0.25">
      <c r="A167" s="95">
        <v>3722</v>
      </c>
      <c r="B167" s="94" t="s">
        <v>64</v>
      </c>
      <c r="C167" s="93">
        <v>904740.31</v>
      </c>
      <c r="D167" s="93"/>
      <c r="E167" s="93"/>
      <c r="F167" s="93">
        <v>1045708.44</v>
      </c>
      <c r="G167" s="93">
        <v>115.58105993973</v>
      </c>
      <c r="H167" s="93">
        <v>0</v>
      </c>
      <c r="I167" s="93">
        <v>0</v>
      </c>
    </row>
    <row r="168" spans="1:9" x14ac:dyDescent="0.25">
      <c r="A168" s="98">
        <v>38</v>
      </c>
      <c r="B168" s="97" t="s">
        <v>65</v>
      </c>
      <c r="C168" s="96">
        <v>7951917.3200000003</v>
      </c>
      <c r="D168" s="96">
        <v>5618050</v>
      </c>
      <c r="E168" s="96">
        <v>5618050</v>
      </c>
      <c r="F168" s="96">
        <v>5446386.0499999998</v>
      </c>
      <c r="G168" s="96">
        <v>68.491482378742802</v>
      </c>
      <c r="H168" s="96">
        <v>96.944421106967695</v>
      </c>
      <c r="I168" s="96">
        <v>96.944421106967695</v>
      </c>
    </row>
    <row r="169" spans="1:9" x14ac:dyDescent="0.25">
      <c r="A169" s="98">
        <v>381</v>
      </c>
      <c r="B169" s="97" t="s">
        <v>66</v>
      </c>
      <c r="C169" s="96">
        <v>7470255.6900000004</v>
      </c>
      <c r="D169" s="96">
        <v>4790500</v>
      </c>
      <c r="E169" s="96">
        <v>4790500</v>
      </c>
      <c r="F169" s="96">
        <v>4784351.05</v>
      </c>
      <c r="G169" s="96">
        <v>64.045345280544211</v>
      </c>
      <c r="H169" s="96">
        <v>99.871642834777205</v>
      </c>
      <c r="I169" s="96">
        <v>99.871642834777205</v>
      </c>
    </row>
    <row r="170" spans="1:9" x14ac:dyDescent="0.25">
      <c r="A170" s="95">
        <v>3811</v>
      </c>
      <c r="B170" s="94" t="s">
        <v>67</v>
      </c>
      <c r="C170" s="93">
        <v>7470255.6900000004</v>
      </c>
      <c r="D170" s="93"/>
      <c r="E170" s="93"/>
      <c r="F170" s="93">
        <v>4784351.05</v>
      </c>
      <c r="G170" s="93">
        <v>64.045345280544211</v>
      </c>
      <c r="H170" s="93">
        <v>0</v>
      </c>
      <c r="I170" s="93">
        <v>0</v>
      </c>
    </row>
    <row r="171" spans="1:9" x14ac:dyDescent="0.25">
      <c r="A171" s="95">
        <v>3812</v>
      </c>
      <c r="B171" s="94" t="s">
        <v>420</v>
      </c>
      <c r="C171" s="93">
        <v>0</v>
      </c>
      <c r="D171" s="93"/>
      <c r="E171" s="93"/>
      <c r="F171" s="93">
        <v>0</v>
      </c>
      <c r="G171" s="93">
        <v>0</v>
      </c>
      <c r="H171" s="93">
        <v>0</v>
      </c>
      <c r="I171" s="93">
        <v>0</v>
      </c>
    </row>
    <row r="172" spans="1:9" x14ac:dyDescent="0.25">
      <c r="A172" s="98">
        <v>382</v>
      </c>
      <c r="B172" s="97" t="s">
        <v>110</v>
      </c>
      <c r="C172" s="96">
        <v>292460</v>
      </c>
      <c r="D172" s="96">
        <v>100000</v>
      </c>
      <c r="E172" s="96">
        <v>100000</v>
      </c>
      <c r="F172" s="96">
        <v>130000</v>
      </c>
      <c r="G172" s="96">
        <v>44.450523148464697</v>
      </c>
      <c r="H172" s="96">
        <v>130</v>
      </c>
      <c r="I172" s="96">
        <v>130</v>
      </c>
    </row>
    <row r="173" spans="1:9" x14ac:dyDescent="0.25">
      <c r="A173" s="95">
        <v>3821</v>
      </c>
      <c r="B173" s="94" t="s">
        <v>111</v>
      </c>
      <c r="C173" s="93">
        <v>292460</v>
      </c>
      <c r="D173" s="93"/>
      <c r="E173" s="93"/>
      <c r="F173" s="93">
        <v>130000</v>
      </c>
      <c r="G173" s="93">
        <v>44.450523148464697</v>
      </c>
      <c r="H173" s="93">
        <v>0</v>
      </c>
      <c r="I173" s="93">
        <v>0</v>
      </c>
    </row>
    <row r="174" spans="1:9" x14ac:dyDescent="0.25">
      <c r="A174" s="95">
        <v>3822</v>
      </c>
      <c r="B174" s="94" t="s">
        <v>419</v>
      </c>
      <c r="C174" s="93">
        <v>0</v>
      </c>
      <c r="D174" s="93"/>
      <c r="E174" s="93"/>
      <c r="F174" s="93">
        <v>0</v>
      </c>
      <c r="G174" s="93">
        <v>0</v>
      </c>
      <c r="H174" s="93">
        <v>0</v>
      </c>
      <c r="I174" s="93">
        <v>0</v>
      </c>
    </row>
    <row r="175" spans="1:9" x14ac:dyDescent="0.25">
      <c r="A175" s="98">
        <v>383</v>
      </c>
      <c r="B175" s="97" t="s">
        <v>68</v>
      </c>
      <c r="C175" s="96">
        <v>9153.85</v>
      </c>
      <c r="D175" s="96">
        <v>2200</v>
      </c>
      <c r="E175" s="96">
        <v>2200</v>
      </c>
      <c r="F175" s="96">
        <v>0</v>
      </c>
      <c r="G175" s="96">
        <v>0</v>
      </c>
      <c r="H175" s="96">
        <v>0</v>
      </c>
      <c r="I175" s="96">
        <v>0</v>
      </c>
    </row>
    <row r="176" spans="1:9" x14ac:dyDescent="0.25">
      <c r="A176" s="95">
        <v>3831</v>
      </c>
      <c r="B176" s="94" t="s">
        <v>69</v>
      </c>
      <c r="C176" s="93">
        <v>5953.85</v>
      </c>
      <c r="D176" s="93"/>
      <c r="E176" s="93"/>
      <c r="F176" s="93">
        <v>0</v>
      </c>
      <c r="G176" s="93">
        <v>0</v>
      </c>
      <c r="H176" s="93">
        <v>0</v>
      </c>
      <c r="I176" s="93">
        <v>0</v>
      </c>
    </row>
    <row r="177" spans="1:9" x14ac:dyDescent="0.25">
      <c r="A177" s="95">
        <v>3834</v>
      </c>
      <c r="B177" s="94" t="s">
        <v>418</v>
      </c>
      <c r="C177" s="93">
        <v>0</v>
      </c>
      <c r="D177" s="93"/>
      <c r="E177" s="93"/>
      <c r="F177" s="93">
        <v>0</v>
      </c>
      <c r="G177" s="93">
        <v>0</v>
      </c>
      <c r="H177" s="93">
        <v>0</v>
      </c>
      <c r="I177" s="93">
        <v>0</v>
      </c>
    </row>
    <row r="178" spans="1:9" x14ac:dyDescent="0.25">
      <c r="A178" s="95">
        <v>3835</v>
      </c>
      <c r="B178" s="94" t="s">
        <v>70</v>
      </c>
      <c r="C178" s="93">
        <v>3200</v>
      </c>
      <c r="D178" s="93"/>
      <c r="E178" s="93"/>
      <c r="F178" s="93">
        <v>0</v>
      </c>
      <c r="G178" s="93">
        <v>0</v>
      </c>
      <c r="H178" s="93">
        <v>0</v>
      </c>
      <c r="I178" s="93">
        <v>0</v>
      </c>
    </row>
    <row r="179" spans="1:9" x14ac:dyDescent="0.25">
      <c r="A179" s="98">
        <v>385</v>
      </c>
      <c r="B179" s="97" t="s">
        <v>71</v>
      </c>
      <c r="C179" s="96">
        <v>0</v>
      </c>
      <c r="D179" s="96">
        <v>133350</v>
      </c>
      <c r="E179" s="96">
        <v>133350</v>
      </c>
      <c r="F179" s="96">
        <v>0</v>
      </c>
      <c r="G179" s="96">
        <v>0</v>
      </c>
      <c r="H179" s="96">
        <v>0</v>
      </c>
      <c r="I179" s="96">
        <v>0</v>
      </c>
    </row>
    <row r="180" spans="1:9" x14ac:dyDescent="0.25">
      <c r="A180" s="95">
        <v>3851</v>
      </c>
      <c r="B180" s="94" t="s">
        <v>417</v>
      </c>
      <c r="C180" s="93">
        <v>0</v>
      </c>
      <c r="D180" s="93"/>
      <c r="E180" s="93"/>
      <c r="F180" s="93">
        <v>0</v>
      </c>
      <c r="G180" s="93">
        <v>0</v>
      </c>
      <c r="H180" s="93">
        <v>0</v>
      </c>
      <c r="I180" s="93">
        <v>0</v>
      </c>
    </row>
    <row r="181" spans="1:9" x14ac:dyDescent="0.25">
      <c r="A181" s="98">
        <v>386</v>
      </c>
      <c r="B181" s="97" t="s">
        <v>124</v>
      </c>
      <c r="C181" s="96">
        <v>180047.78</v>
      </c>
      <c r="D181" s="96">
        <v>592000</v>
      </c>
      <c r="E181" s="96">
        <v>592000</v>
      </c>
      <c r="F181" s="96">
        <v>532035</v>
      </c>
      <c r="G181" s="96">
        <v>295.49656207924403</v>
      </c>
      <c r="H181" s="96">
        <v>89.870777027027003</v>
      </c>
      <c r="I181" s="96">
        <v>89.870777027027003</v>
      </c>
    </row>
    <row r="182" spans="1:9" ht="24.75" x14ac:dyDescent="0.25">
      <c r="A182" s="95">
        <v>3861</v>
      </c>
      <c r="B182" s="94" t="s">
        <v>416</v>
      </c>
      <c r="C182" s="93">
        <v>180047.78</v>
      </c>
      <c r="D182" s="93"/>
      <c r="E182" s="93"/>
      <c r="F182" s="93">
        <v>532035</v>
      </c>
      <c r="G182" s="93">
        <v>295.49656207924403</v>
      </c>
      <c r="H182" s="93">
        <v>0</v>
      </c>
      <c r="I182" s="93">
        <v>0</v>
      </c>
    </row>
    <row r="183" spans="1:9" x14ac:dyDescent="0.25">
      <c r="A183" s="100" t="s">
        <v>72</v>
      </c>
      <c r="B183" s="100"/>
      <c r="C183" s="99">
        <v>10660132.279999999</v>
      </c>
      <c r="D183" s="99">
        <v>31215600.57</v>
      </c>
      <c r="E183" s="99">
        <v>31215600.57</v>
      </c>
      <c r="F183" s="99">
        <v>15523571</v>
      </c>
      <c r="G183" s="99">
        <v>145.622686400661</v>
      </c>
      <c r="H183" s="99">
        <v>49.730169263246701</v>
      </c>
      <c r="I183" s="99">
        <v>49.730169263246701</v>
      </c>
    </row>
    <row r="184" spans="1:9" x14ac:dyDescent="0.25">
      <c r="A184" s="98">
        <v>41</v>
      </c>
      <c r="B184" s="97" t="s">
        <v>126</v>
      </c>
      <c r="C184" s="96">
        <v>1040642.36</v>
      </c>
      <c r="D184" s="96">
        <v>5500000</v>
      </c>
      <c r="E184" s="96">
        <v>5500000</v>
      </c>
      <c r="F184" s="96">
        <v>2692579.65</v>
      </c>
      <c r="G184" s="96">
        <v>258.74207638443602</v>
      </c>
      <c r="H184" s="96">
        <v>48.955993636363601</v>
      </c>
      <c r="I184" s="96">
        <v>48.955993636363601</v>
      </c>
    </row>
    <row r="185" spans="1:9" x14ac:dyDescent="0.25">
      <c r="A185" s="98">
        <v>411</v>
      </c>
      <c r="B185" s="97" t="s">
        <v>127</v>
      </c>
      <c r="C185" s="96">
        <v>1040642.36</v>
      </c>
      <c r="D185" s="96">
        <v>5500000</v>
      </c>
      <c r="E185" s="96">
        <v>5500000</v>
      </c>
      <c r="F185" s="96">
        <v>2655079.65</v>
      </c>
      <c r="G185" s="96">
        <v>255.13853289616199</v>
      </c>
      <c r="H185" s="96">
        <v>48.2741754545455</v>
      </c>
      <c r="I185" s="96">
        <v>48.2741754545455</v>
      </c>
    </row>
    <row r="186" spans="1:9" x14ac:dyDescent="0.25">
      <c r="A186" s="95">
        <v>4111</v>
      </c>
      <c r="B186" s="94" t="s">
        <v>128</v>
      </c>
      <c r="C186" s="93">
        <v>1040642.36</v>
      </c>
      <c r="D186" s="93"/>
      <c r="E186" s="93"/>
      <c r="F186" s="93">
        <v>2655079.65</v>
      </c>
      <c r="G186" s="93">
        <v>255.13853289616199</v>
      </c>
      <c r="H186" s="93">
        <v>0</v>
      </c>
      <c r="I186" s="93">
        <v>0</v>
      </c>
    </row>
    <row r="187" spans="1:9" x14ac:dyDescent="0.25">
      <c r="A187" s="98">
        <v>412</v>
      </c>
      <c r="B187" s="97" t="s">
        <v>129</v>
      </c>
      <c r="C187" s="96">
        <v>0</v>
      </c>
      <c r="D187" s="96">
        <v>0</v>
      </c>
      <c r="E187" s="96">
        <v>0</v>
      </c>
      <c r="F187" s="96">
        <v>37500</v>
      </c>
      <c r="G187" s="96">
        <v>0</v>
      </c>
      <c r="H187" s="96">
        <v>0</v>
      </c>
      <c r="I187" s="96">
        <v>0</v>
      </c>
    </row>
    <row r="188" spans="1:9" x14ac:dyDescent="0.25">
      <c r="A188" s="95">
        <v>4124</v>
      </c>
      <c r="B188" s="94" t="s">
        <v>415</v>
      </c>
      <c r="C188" s="93">
        <v>0</v>
      </c>
      <c r="D188" s="93"/>
      <c r="E188" s="93"/>
      <c r="F188" s="93">
        <v>0</v>
      </c>
      <c r="G188" s="93">
        <v>0</v>
      </c>
      <c r="H188" s="93">
        <v>0</v>
      </c>
      <c r="I188" s="93">
        <v>0</v>
      </c>
    </row>
    <row r="189" spans="1:9" x14ac:dyDescent="0.25">
      <c r="A189" s="95">
        <v>4126</v>
      </c>
      <c r="B189" s="94" t="s">
        <v>130</v>
      </c>
      <c r="C189" s="93">
        <v>0</v>
      </c>
      <c r="D189" s="93"/>
      <c r="E189" s="93"/>
      <c r="F189" s="93">
        <v>37500</v>
      </c>
      <c r="G189" s="93">
        <v>0</v>
      </c>
      <c r="H189" s="93">
        <v>0</v>
      </c>
      <c r="I189" s="93">
        <v>0</v>
      </c>
    </row>
    <row r="190" spans="1:9" x14ac:dyDescent="0.25">
      <c r="A190" s="98">
        <v>42</v>
      </c>
      <c r="B190" s="97" t="s">
        <v>73</v>
      </c>
      <c r="C190" s="96">
        <v>9167635.4700000007</v>
      </c>
      <c r="D190" s="96">
        <v>19444600.57</v>
      </c>
      <c r="E190" s="96">
        <v>19444600.57</v>
      </c>
      <c r="F190" s="96">
        <v>10828486.539999999</v>
      </c>
      <c r="G190" s="96">
        <v>118.116460623188</v>
      </c>
      <c r="H190" s="96">
        <v>55.688912204793098</v>
      </c>
      <c r="I190" s="96">
        <v>55.688912204793098</v>
      </c>
    </row>
    <row r="191" spans="1:9" x14ac:dyDescent="0.25">
      <c r="A191" s="98">
        <v>421</v>
      </c>
      <c r="B191" s="97" t="s">
        <v>131</v>
      </c>
      <c r="C191" s="96">
        <v>7802546.7699999996</v>
      </c>
      <c r="D191" s="96">
        <v>16521308.57</v>
      </c>
      <c r="E191" s="96">
        <v>16521308.57</v>
      </c>
      <c r="F191" s="96">
        <v>8542613.1799999997</v>
      </c>
      <c r="G191" s="96">
        <v>109.48493398136999</v>
      </c>
      <c r="H191" s="96">
        <v>51.706637787227002</v>
      </c>
      <c r="I191" s="96">
        <v>51.706637787227002</v>
      </c>
    </row>
    <row r="192" spans="1:9" x14ac:dyDescent="0.25">
      <c r="A192" s="95">
        <v>4211</v>
      </c>
      <c r="B192" s="94" t="s">
        <v>414</v>
      </c>
      <c r="C192" s="93">
        <v>0</v>
      </c>
      <c r="D192" s="93"/>
      <c r="E192" s="93"/>
      <c r="F192" s="93">
        <v>0</v>
      </c>
      <c r="G192" s="93">
        <v>0</v>
      </c>
      <c r="H192" s="93">
        <v>0</v>
      </c>
      <c r="I192" s="93">
        <v>0</v>
      </c>
    </row>
    <row r="193" spans="1:9" x14ac:dyDescent="0.25">
      <c r="A193" s="95">
        <v>4212</v>
      </c>
      <c r="B193" s="94" t="s">
        <v>132</v>
      </c>
      <c r="C193" s="93">
        <v>0</v>
      </c>
      <c r="D193" s="93"/>
      <c r="E193" s="93"/>
      <c r="F193" s="93">
        <v>312937.5</v>
      </c>
      <c r="G193" s="93">
        <v>0</v>
      </c>
      <c r="H193" s="93">
        <v>0</v>
      </c>
      <c r="I193" s="93">
        <v>0</v>
      </c>
    </row>
    <row r="194" spans="1:9" x14ac:dyDescent="0.25">
      <c r="A194" s="95">
        <v>4213</v>
      </c>
      <c r="B194" s="94" t="s">
        <v>133</v>
      </c>
      <c r="C194" s="93">
        <v>3298614.77</v>
      </c>
      <c r="D194" s="93"/>
      <c r="E194" s="93"/>
      <c r="F194" s="93">
        <v>3120848.53</v>
      </c>
      <c r="G194" s="93">
        <v>94.610882070354592</v>
      </c>
      <c r="H194" s="93">
        <v>0</v>
      </c>
      <c r="I194" s="93">
        <v>0</v>
      </c>
    </row>
    <row r="195" spans="1:9" x14ac:dyDescent="0.25">
      <c r="A195" s="95">
        <v>4214</v>
      </c>
      <c r="B195" s="94" t="s">
        <v>134</v>
      </c>
      <c r="C195" s="93">
        <v>4503932</v>
      </c>
      <c r="D195" s="93"/>
      <c r="E195" s="93"/>
      <c r="F195" s="93">
        <v>5108827.1500000004</v>
      </c>
      <c r="G195" s="93">
        <v>113.430379277485</v>
      </c>
      <c r="H195" s="93">
        <v>0</v>
      </c>
      <c r="I195" s="93">
        <v>0</v>
      </c>
    </row>
    <row r="196" spans="1:9" x14ac:dyDescent="0.25">
      <c r="A196" s="98">
        <v>422</v>
      </c>
      <c r="B196" s="97" t="s">
        <v>74</v>
      </c>
      <c r="C196" s="96">
        <v>1126352.56</v>
      </c>
      <c r="D196" s="96">
        <v>2067688</v>
      </c>
      <c r="E196" s="96">
        <v>2067688</v>
      </c>
      <c r="F196" s="96">
        <v>1764748.78</v>
      </c>
      <c r="G196" s="96">
        <v>156.67818786686101</v>
      </c>
      <c r="H196" s="96">
        <v>85.348891128642194</v>
      </c>
      <c r="I196" s="96">
        <v>85.348891128642194</v>
      </c>
    </row>
    <row r="197" spans="1:9" x14ac:dyDescent="0.25">
      <c r="A197" s="95">
        <v>4221</v>
      </c>
      <c r="B197" s="94" t="s">
        <v>75</v>
      </c>
      <c r="C197" s="93">
        <v>583660.15</v>
      </c>
      <c r="D197" s="93"/>
      <c r="E197" s="93"/>
      <c r="F197" s="93">
        <v>363514.37</v>
      </c>
      <c r="G197" s="93">
        <v>62.281855288561296</v>
      </c>
      <c r="H197" s="93">
        <v>0</v>
      </c>
      <c r="I197" s="93">
        <v>0</v>
      </c>
    </row>
    <row r="198" spans="1:9" x14ac:dyDescent="0.25">
      <c r="A198" s="95">
        <v>4222</v>
      </c>
      <c r="B198" s="94" t="s">
        <v>76</v>
      </c>
      <c r="C198" s="93">
        <v>4136.12</v>
      </c>
      <c r="D198" s="93"/>
      <c r="E198" s="93"/>
      <c r="F198" s="93">
        <v>10656.03</v>
      </c>
      <c r="G198" s="93">
        <v>257.63348258754598</v>
      </c>
      <c r="H198" s="93">
        <v>0</v>
      </c>
      <c r="I198" s="93">
        <v>0</v>
      </c>
    </row>
    <row r="199" spans="1:9" x14ac:dyDescent="0.25">
      <c r="A199" s="95">
        <v>4223</v>
      </c>
      <c r="B199" s="94" t="s">
        <v>77</v>
      </c>
      <c r="C199" s="93">
        <v>22582.77</v>
      </c>
      <c r="D199" s="93"/>
      <c r="E199" s="93"/>
      <c r="F199" s="93">
        <v>121284.63</v>
      </c>
      <c r="G199" s="93">
        <v>537.06710912788799</v>
      </c>
      <c r="H199" s="93">
        <v>0</v>
      </c>
      <c r="I199" s="93">
        <v>0</v>
      </c>
    </row>
    <row r="200" spans="1:9" x14ac:dyDescent="0.25">
      <c r="A200" s="95">
        <v>4225</v>
      </c>
      <c r="B200" s="94" t="s">
        <v>98</v>
      </c>
      <c r="C200" s="93">
        <v>13890.84</v>
      </c>
      <c r="D200" s="93"/>
      <c r="E200" s="93"/>
      <c r="F200" s="93">
        <v>9764.3799999999992</v>
      </c>
      <c r="G200" s="93">
        <v>70.293661146482094</v>
      </c>
      <c r="H200" s="93">
        <v>0</v>
      </c>
      <c r="I200" s="93">
        <v>0</v>
      </c>
    </row>
    <row r="201" spans="1:9" x14ac:dyDescent="0.25">
      <c r="A201" s="95">
        <v>4226</v>
      </c>
      <c r="B201" s="94" t="s">
        <v>99</v>
      </c>
      <c r="C201" s="93">
        <v>17249.95</v>
      </c>
      <c r="D201" s="93"/>
      <c r="E201" s="93"/>
      <c r="F201" s="93">
        <v>173136.05</v>
      </c>
      <c r="G201" s="93">
        <v>1003.69015562364</v>
      </c>
      <c r="H201" s="93">
        <v>0</v>
      </c>
      <c r="I201" s="93">
        <v>0</v>
      </c>
    </row>
    <row r="202" spans="1:9" x14ac:dyDescent="0.25">
      <c r="A202" s="95">
        <v>4227</v>
      </c>
      <c r="B202" s="94" t="s">
        <v>78</v>
      </c>
      <c r="C202" s="93">
        <v>484832.73</v>
      </c>
      <c r="D202" s="93"/>
      <c r="E202" s="93"/>
      <c r="F202" s="93">
        <v>1086393.32</v>
      </c>
      <c r="G202" s="93">
        <v>224.07590345643501</v>
      </c>
      <c r="H202" s="93">
        <v>0</v>
      </c>
      <c r="I202" s="93">
        <v>0</v>
      </c>
    </row>
    <row r="203" spans="1:9" x14ac:dyDescent="0.25">
      <c r="A203" s="98">
        <v>423</v>
      </c>
      <c r="B203" s="97" t="s">
        <v>79</v>
      </c>
      <c r="C203" s="96">
        <v>0</v>
      </c>
      <c r="D203" s="96">
        <v>140333</v>
      </c>
      <c r="E203" s="96">
        <v>140333</v>
      </c>
      <c r="F203" s="96">
        <v>139280</v>
      </c>
      <c r="G203" s="96">
        <v>0</v>
      </c>
      <c r="H203" s="96">
        <v>99.24964192313999</v>
      </c>
      <c r="I203" s="96">
        <v>99.24964192313999</v>
      </c>
    </row>
    <row r="204" spans="1:9" x14ac:dyDescent="0.25">
      <c r="A204" s="95">
        <v>4231</v>
      </c>
      <c r="B204" s="94" t="s">
        <v>80</v>
      </c>
      <c r="C204" s="93">
        <v>0</v>
      </c>
      <c r="D204" s="93"/>
      <c r="E204" s="93"/>
      <c r="F204" s="93">
        <v>139280</v>
      </c>
      <c r="G204" s="93">
        <v>0</v>
      </c>
      <c r="H204" s="93">
        <v>0</v>
      </c>
      <c r="I204" s="93">
        <v>0</v>
      </c>
    </row>
    <row r="205" spans="1:9" x14ac:dyDescent="0.25">
      <c r="A205" s="98">
        <v>424</v>
      </c>
      <c r="B205" s="97" t="s">
        <v>93</v>
      </c>
      <c r="C205" s="96">
        <v>146861.14000000001</v>
      </c>
      <c r="D205" s="96">
        <v>246971</v>
      </c>
      <c r="E205" s="96">
        <v>246971</v>
      </c>
      <c r="F205" s="96">
        <v>202989.98</v>
      </c>
      <c r="G205" s="96">
        <v>138.218986996833</v>
      </c>
      <c r="H205" s="96">
        <v>82.1918281903543</v>
      </c>
      <c r="I205" s="96">
        <v>82.1918281903543</v>
      </c>
    </row>
    <row r="206" spans="1:9" x14ac:dyDescent="0.25">
      <c r="A206" s="95">
        <v>4241</v>
      </c>
      <c r="B206" s="94" t="s">
        <v>94</v>
      </c>
      <c r="C206" s="93">
        <v>146861.14000000001</v>
      </c>
      <c r="D206" s="93"/>
      <c r="E206" s="93"/>
      <c r="F206" s="93">
        <v>202989.98</v>
      </c>
      <c r="G206" s="93">
        <v>138.218986996833</v>
      </c>
      <c r="H206" s="93">
        <v>0</v>
      </c>
      <c r="I206" s="93">
        <v>0</v>
      </c>
    </row>
    <row r="207" spans="1:9" x14ac:dyDescent="0.25">
      <c r="A207" s="95">
        <v>4242</v>
      </c>
      <c r="B207" s="94" t="s">
        <v>413</v>
      </c>
      <c r="C207" s="93">
        <v>0</v>
      </c>
      <c r="D207" s="93"/>
      <c r="E207" s="93"/>
      <c r="F207" s="93">
        <v>0</v>
      </c>
      <c r="G207" s="93">
        <v>0</v>
      </c>
      <c r="H207" s="93">
        <v>0</v>
      </c>
      <c r="I207" s="93">
        <v>0</v>
      </c>
    </row>
    <row r="208" spans="1:9" x14ac:dyDescent="0.25">
      <c r="A208" s="98">
        <v>425</v>
      </c>
      <c r="B208" s="97" t="s">
        <v>412</v>
      </c>
      <c r="C208" s="96">
        <v>0</v>
      </c>
      <c r="D208" s="96">
        <v>0</v>
      </c>
      <c r="E208" s="96">
        <v>0</v>
      </c>
      <c r="F208" s="96">
        <v>0</v>
      </c>
      <c r="G208" s="96">
        <v>0</v>
      </c>
      <c r="H208" s="96">
        <v>0</v>
      </c>
      <c r="I208" s="96">
        <v>0</v>
      </c>
    </row>
    <row r="209" spans="1:9" x14ac:dyDescent="0.25">
      <c r="A209" s="95">
        <v>4251</v>
      </c>
      <c r="B209" s="94" t="s">
        <v>411</v>
      </c>
      <c r="C209" s="93">
        <v>0</v>
      </c>
      <c r="D209" s="93"/>
      <c r="E209" s="93"/>
      <c r="F209" s="93">
        <v>0</v>
      </c>
      <c r="G209" s="93">
        <v>0</v>
      </c>
      <c r="H209" s="93">
        <v>0</v>
      </c>
      <c r="I209" s="93">
        <v>0</v>
      </c>
    </row>
    <row r="210" spans="1:9" x14ac:dyDescent="0.25">
      <c r="A210" s="98">
        <v>426</v>
      </c>
      <c r="B210" s="97" t="s">
        <v>81</v>
      </c>
      <c r="C210" s="96">
        <v>91875</v>
      </c>
      <c r="D210" s="96">
        <v>468300</v>
      </c>
      <c r="E210" s="96">
        <v>468300</v>
      </c>
      <c r="F210" s="96">
        <v>178854.6</v>
      </c>
      <c r="G210" s="96">
        <v>194.671673469388</v>
      </c>
      <c r="H210" s="96">
        <v>38.192312620115302</v>
      </c>
      <c r="I210" s="96">
        <v>38.192312620115302</v>
      </c>
    </row>
    <row r="211" spans="1:9" x14ac:dyDescent="0.25">
      <c r="A211" s="95">
        <v>4262</v>
      </c>
      <c r="B211" s="94" t="s">
        <v>82</v>
      </c>
      <c r="C211" s="93">
        <v>9375</v>
      </c>
      <c r="D211" s="93"/>
      <c r="E211" s="93"/>
      <c r="F211" s="93">
        <v>26448.35</v>
      </c>
      <c r="G211" s="93">
        <v>282.11573333333303</v>
      </c>
      <c r="H211" s="93">
        <v>0</v>
      </c>
      <c r="I211" s="93">
        <v>0</v>
      </c>
    </row>
    <row r="212" spans="1:9" x14ac:dyDescent="0.25">
      <c r="A212" s="95">
        <v>4263</v>
      </c>
      <c r="B212" s="94" t="s">
        <v>121</v>
      </c>
      <c r="C212" s="93">
        <v>82500</v>
      </c>
      <c r="D212" s="93"/>
      <c r="E212" s="93"/>
      <c r="F212" s="93">
        <v>152406.25</v>
      </c>
      <c r="G212" s="93">
        <v>184.73484848484901</v>
      </c>
      <c r="H212" s="93">
        <v>0</v>
      </c>
      <c r="I212" s="93">
        <v>0</v>
      </c>
    </row>
    <row r="213" spans="1:9" x14ac:dyDescent="0.25">
      <c r="A213" s="95">
        <v>4264</v>
      </c>
      <c r="B213" s="94" t="s">
        <v>410</v>
      </c>
      <c r="C213" s="93">
        <v>0</v>
      </c>
      <c r="D213" s="93"/>
      <c r="E213" s="93"/>
      <c r="F213" s="93">
        <v>0</v>
      </c>
      <c r="G213" s="93">
        <v>0</v>
      </c>
      <c r="H213" s="93">
        <v>0</v>
      </c>
      <c r="I213" s="93">
        <v>0</v>
      </c>
    </row>
    <row r="214" spans="1:9" x14ac:dyDescent="0.25">
      <c r="A214" s="98">
        <v>43</v>
      </c>
      <c r="B214" s="97" t="s">
        <v>409</v>
      </c>
      <c r="C214" s="96">
        <v>0</v>
      </c>
      <c r="D214" s="96">
        <v>0</v>
      </c>
      <c r="E214" s="96">
        <v>0</v>
      </c>
      <c r="F214" s="96">
        <v>0</v>
      </c>
      <c r="G214" s="96">
        <v>0</v>
      </c>
      <c r="H214" s="96">
        <v>0</v>
      </c>
      <c r="I214" s="96">
        <v>0</v>
      </c>
    </row>
    <row r="215" spans="1:9" x14ac:dyDescent="0.25">
      <c r="A215" s="98">
        <v>431</v>
      </c>
      <c r="B215" s="97" t="s">
        <v>408</v>
      </c>
      <c r="C215" s="96">
        <v>0</v>
      </c>
      <c r="D215" s="96">
        <v>0</v>
      </c>
      <c r="E215" s="96">
        <v>0</v>
      </c>
      <c r="F215" s="96">
        <v>0</v>
      </c>
      <c r="G215" s="96">
        <v>0</v>
      </c>
      <c r="H215" s="96">
        <v>0</v>
      </c>
      <c r="I215" s="96">
        <v>0</v>
      </c>
    </row>
    <row r="216" spans="1:9" x14ac:dyDescent="0.25">
      <c r="A216" s="95">
        <v>4312</v>
      </c>
      <c r="B216" s="94" t="s">
        <v>407</v>
      </c>
      <c r="C216" s="93">
        <v>0</v>
      </c>
      <c r="D216" s="93"/>
      <c r="E216" s="93"/>
      <c r="F216" s="93">
        <v>0</v>
      </c>
      <c r="G216" s="93">
        <v>0</v>
      </c>
      <c r="H216" s="93">
        <v>0</v>
      </c>
      <c r="I216" s="93">
        <v>0</v>
      </c>
    </row>
    <row r="217" spans="1:9" x14ac:dyDescent="0.25">
      <c r="A217" s="98">
        <v>45</v>
      </c>
      <c r="B217" s="97" t="s">
        <v>100</v>
      </c>
      <c r="C217" s="96">
        <v>451854.45</v>
      </c>
      <c r="D217" s="96">
        <v>6271000</v>
      </c>
      <c r="E217" s="96">
        <v>6271000</v>
      </c>
      <c r="F217" s="96">
        <v>2002504.81</v>
      </c>
      <c r="G217" s="96">
        <v>443.17474576160498</v>
      </c>
      <c r="H217" s="96">
        <v>31.932782809759203</v>
      </c>
      <c r="I217" s="96">
        <v>31.932782809759203</v>
      </c>
    </row>
    <row r="218" spans="1:9" x14ac:dyDescent="0.25">
      <c r="A218" s="98">
        <v>451</v>
      </c>
      <c r="B218" s="97" t="s">
        <v>101</v>
      </c>
      <c r="C218" s="96">
        <v>451854.45</v>
      </c>
      <c r="D218" s="96">
        <v>6271000</v>
      </c>
      <c r="E218" s="96">
        <v>6271000</v>
      </c>
      <c r="F218" s="96">
        <v>2002504.81</v>
      </c>
      <c r="G218" s="96">
        <v>443.17474576160498</v>
      </c>
      <c r="H218" s="96">
        <v>31.932782809759203</v>
      </c>
      <c r="I218" s="96">
        <v>31.932782809759203</v>
      </c>
    </row>
    <row r="219" spans="1:9" x14ac:dyDescent="0.25">
      <c r="A219" s="95">
        <v>4511</v>
      </c>
      <c r="B219" s="94" t="s">
        <v>101</v>
      </c>
      <c r="C219" s="93">
        <v>451854.45</v>
      </c>
      <c r="D219" s="93"/>
      <c r="E219" s="93"/>
      <c r="F219" s="93">
        <v>2002504.81</v>
      </c>
      <c r="G219" s="93">
        <v>443.17474576160498</v>
      </c>
      <c r="H219" s="93">
        <v>0</v>
      </c>
      <c r="I219" s="93">
        <v>0</v>
      </c>
    </row>
    <row r="222" spans="1:9" x14ac:dyDescent="0.25">
      <c r="A222" s="101" t="s">
        <v>363</v>
      </c>
      <c r="B222" s="101"/>
      <c r="C222" s="101"/>
      <c r="D222" s="101"/>
      <c r="E222" s="101"/>
      <c r="F222" s="101"/>
      <c r="G222" s="101"/>
      <c r="H222" s="101"/>
      <c r="I222" s="101"/>
    </row>
    <row r="223" spans="1:9" x14ac:dyDescent="0.25">
      <c r="A223" s="100" t="s">
        <v>362</v>
      </c>
      <c r="B223" s="100"/>
      <c r="C223" s="99">
        <v>0</v>
      </c>
      <c r="D223" s="99">
        <v>100333</v>
      </c>
      <c r="E223" s="99">
        <v>100333</v>
      </c>
      <c r="F223" s="99">
        <v>137558.07</v>
      </c>
      <c r="G223" s="99">
        <v>0</v>
      </c>
      <c r="H223" s="99">
        <v>137.101521931967</v>
      </c>
      <c r="I223" s="99">
        <v>137.101521931967</v>
      </c>
    </row>
    <row r="224" spans="1:9" x14ac:dyDescent="0.25">
      <c r="A224" s="98">
        <v>84</v>
      </c>
      <c r="B224" s="97" t="s">
        <v>406</v>
      </c>
      <c r="C224" s="96">
        <v>0</v>
      </c>
      <c r="D224" s="96">
        <v>100333</v>
      </c>
      <c r="E224" s="96">
        <v>100333</v>
      </c>
      <c r="F224" s="96">
        <v>137558.07</v>
      </c>
      <c r="G224" s="96">
        <v>0</v>
      </c>
      <c r="H224" s="96">
        <v>137.101521931967</v>
      </c>
      <c r="I224" s="96">
        <v>137.101521931967</v>
      </c>
    </row>
    <row r="225" spans="1:9" ht="24.75" x14ac:dyDescent="0.25">
      <c r="A225" s="98">
        <v>842</v>
      </c>
      <c r="B225" s="97" t="s">
        <v>405</v>
      </c>
      <c r="C225" s="96">
        <v>0</v>
      </c>
      <c r="D225" s="96">
        <v>0</v>
      </c>
      <c r="E225" s="96">
        <v>0</v>
      </c>
      <c r="F225" s="96">
        <v>0</v>
      </c>
      <c r="G225" s="96">
        <v>0</v>
      </c>
      <c r="H225" s="96">
        <v>0</v>
      </c>
      <c r="I225" s="96">
        <v>0</v>
      </c>
    </row>
    <row r="226" spans="1:9" x14ac:dyDescent="0.25">
      <c r="A226" s="95">
        <v>8421</v>
      </c>
      <c r="B226" s="94" t="s">
        <v>404</v>
      </c>
      <c r="C226" s="93">
        <v>0</v>
      </c>
      <c r="D226" s="93"/>
      <c r="E226" s="93"/>
      <c r="F226" s="93">
        <v>0</v>
      </c>
      <c r="G226" s="93">
        <v>0</v>
      </c>
      <c r="H226" s="93">
        <v>0</v>
      </c>
      <c r="I226" s="93">
        <v>0</v>
      </c>
    </row>
    <row r="227" spans="1:9" x14ac:dyDescent="0.25">
      <c r="A227" s="98">
        <v>843</v>
      </c>
      <c r="B227" s="97" t="s">
        <v>403</v>
      </c>
      <c r="C227" s="96">
        <v>0</v>
      </c>
      <c r="D227" s="96">
        <v>0</v>
      </c>
      <c r="E227" s="96">
        <v>0</v>
      </c>
      <c r="F227" s="96">
        <v>0</v>
      </c>
      <c r="G227" s="96">
        <v>0</v>
      </c>
      <c r="H227" s="96">
        <v>0</v>
      </c>
      <c r="I227" s="96">
        <v>0</v>
      </c>
    </row>
    <row r="228" spans="1:9" x14ac:dyDescent="0.25">
      <c r="A228" s="95">
        <v>8431</v>
      </c>
      <c r="B228" s="94" t="s">
        <v>403</v>
      </c>
      <c r="C228" s="93">
        <v>0</v>
      </c>
      <c r="D228" s="93"/>
      <c r="E228" s="93"/>
      <c r="F228" s="93">
        <v>0</v>
      </c>
      <c r="G228" s="93">
        <v>0</v>
      </c>
      <c r="H228" s="93">
        <v>0</v>
      </c>
      <c r="I228" s="93">
        <v>0</v>
      </c>
    </row>
    <row r="229" spans="1:9" ht="24.75" x14ac:dyDescent="0.25">
      <c r="A229" s="98">
        <v>844</v>
      </c>
      <c r="B229" s="97" t="s">
        <v>402</v>
      </c>
      <c r="C229" s="96">
        <v>0</v>
      </c>
      <c r="D229" s="96">
        <v>100333</v>
      </c>
      <c r="E229" s="96">
        <v>100333</v>
      </c>
      <c r="F229" s="96">
        <v>80342.070000000007</v>
      </c>
      <c r="G229" s="96">
        <v>0</v>
      </c>
      <c r="H229" s="96">
        <v>80.075418855212206</v>
      </c>
      <c r="I229" s="96">
        <v>80.075418855212206</v>
      </c>
    </row>
    <row r="230" spans="1:9" ht="24.75" x14ac:dyDescent="0.25">
      <c r="A230" s="95">
        <v>8441</v>
      </c>
      <c r="B230" s="94" t="s">
        <v>401</v>
      </c>
      <c r="C230" s="93">
        <v>0</v>
      </c>
      <c r="D230" s="93"/>
      <c r="E230" s="93"/>
      <c r="F230" s="93">
        <v>0</v>
      </c>
      <c r="G230" s="93">
        <v>0</v>
      </c>
      <c r="H230" s="93">
        <v>0</v>
      </c>
      <c r="I230" s="93">
        <v>0</v>
      </c>
    </row>
    <row r="231" spans="1:9" ht="24.75" x14ac:dyDescent="0.25">
      <c r="A231" s="95">
        <v>8443</v>
      </c>
      <c r="B231" s="94" t="s">
        <v>400</v>
      </c>
      <c r="C231" s="93">
        <v>0</v>
      </c>
      <c r="D231" s="93"/>
      <c r="E231" s="93"/>
      <c r="F231" s="93">
        <v>0</v>
      </c>
      <c r="G231" s="93">
        <v>0</v>
      </c>
      <c r="H231" s="93">
        <v>0</v>
      </c>
      <c r="I231" s="93">
        <v>0</v>
      </c>
    </row>
    <row r="232" spans="1:9" ht="24.75" x14ac:dyDescent="0.25">
      <c r="A232" s="95">
        <v>8445</v>
      </c>
      <c r="B232" s="94" t="s">
        <v>399</v>
      </c>
      <c r="C232" s="93">
        <v>0</v>
      </c>
      <c r="D232" s="93"/>
      <c r="E232" s="93"/>
      <c r="F232" s="93">
        <v>80342.070000000007</v>
      </c>
      <c r="G232" s="93">
        <v>0</v>
      </c>
      <c r="H232" s="93">
        <v>0</v>
      </c>
      <c r="I232" s="93">
        <v>0</v>
      </c>
    </row>
    <row r="233" spans="1:9" x14ac:dyDescent="0.25">
      <c r="A233" s="98">
        <v>845</v>
      </c>
      <c r="B233" s="97" t="s">
        <v>398</v>
      </c>
      <c r="C233" s="96">
        <v>0</v>
      </c>
      <c r="D233" s="96">
        <v>0</v>
      </c>
      <c r="E233" s="96">
        <v>0</v>
      </c>
      <c r="F233" s="96">
        <v>57216</v>
      </c>
      <c r="G233" s="96">
        <v>0</v>
      </c>
      <c r="H233" s="96">
        <v>0</v>
      </c>
      <c r="I233" s="96">
        <v>0</v>
      </c>
    </row>
    <row r="234" spans="1:9" x14ac:dyDescent="0.25">
      <c r="A234" s="95">
        <v>8454</v>
      </c>
      <c r="B234" s="94" t="s">
        <v>397</v>
      </c>
      <c r="C234" s="93">
        <v>0</v>
      </c>
      <c r="D234" s="93"/>
      <c r="E234" s="93"/>
      <c r="F234" s="93">
        <v>57216</v>
      </c>
      <c r="G234" s="93">
        <v>0</v>
      </c>
      <c r="H234" s="93">
        <v>0</v>
      </c>
      <c r="I234" s="93">
        <v>0</v>
      </c>
    </row>
    <row r="235" spans="1:9" x14ac:dyDescent="0.25">
      <c r="A235" s="100" t="s">
        <v>83</v>
      </c>
      <c r="B235" s="100"/>
      <c r="C235" s="99">
        <v>7104352.8700000001</v>
      </c>
      <c r="D235" s="99">
        <v>7188000</v>
      </c>
      <c r="E235" s="99">
        <v>7188000</v>
      </c>
      <c r="F235" s="99">
        <v>7182122.3399999999</v>
      </c>
      <c r="G235" s="99">
        <v>101.09467352513398</v>
      </c>
      <c r="H235" s="99">
        <v>99.918229549248693</v>
      </c>
      <c r="I235" s="99">
        <v>99.918229549248693</v>
      </c>
    </row>
    <row r="236" spans="1:9" x14ac:dyDescent="0.25">
      <c r="A236" s="98">
        <v>54</v>
      </c>
      <c r="B236" s="97" t="s">
        <v>84</v>
      </c>
      <c r="C236" s="96">
        <v>7104352.8700000001</v>
      </c>
      <c r="D236" s="96">
        <v>7188000</v>
      </c>
      <c r="E236" s="96">
        <v>7188000</v>
      </c>
      <c r="F236" s="96">
        <v>7182122.3399999999</v>
      </c>
      <c r="G236" s="96">
        <v>101.09467352513398</v>
      </c>
      <c r="H236" s="96">
        <v>99.918229549248693</v>
      </c>
      <c r="I236" s="96">
        <v>99.918229549248693</v>
      </c>
    </row>
    <row r="237" spans="1:9" ht="24.75" x14ac:dyDescent="0.25">
      <c r="A237" s="98">
        <v>542</v>
      </c>
      <c r="B237" s="97" t="s">
        <v>396</v>
      </c>
      <c r="C237" s="96">
        <v>4431002.76</v>
      </c>
      <c r="D237" s="96">
        <v>4432000</v>
      </c>
      <c r="E237" s="96">
        <v>4432000</v>
      </c>
      <c r="F237" s="96">
        <v>4431002.76</v>
      </c>
      <c r="G237" s="96">
        <v>100</v>
      </c>
      <c r="H237" s="96">
        <v>99.977499097472901</v>
      </c>
      <c r="I237" s="96">
        <v>99.977499097472901</v>
      </c>
    </row>
    <row r="238" spans="1:9" ht="24.75" x14ac:dyDescent="0.25">
      <c r="A238" s="95">
        <v>5421</v>
      </c>
      <c r="B238" s="94" t="s">
        <v>395</v>
      </c>
      <c r="C238" s="93">
        <v>0</v>
      </c>
      <c r="D238" s="93"/>
      <c r="E238" s="93"/>
      <c r="F238" s="93">
        <v>0</v>
      </c>
      <c r="G238" s="93">
        <v>0</v>
      </c>
      <c r="H238" s="93">
        <v>0</v>
      </c>
      <c r="I238" s="93">
        <v>0</v>
      </c>
    </row>
    <row r="239" spans="1:9" ht="24.75" x14ac:dyDescent="0.25">
      <c r="A239" s="95">
        <v>5422</v>
      </c>
      <c r="B239" s="94" t="s">
        <v>86</v>
      </c>
      <c r="C239" s="93">
        <v>4431002.76</v>
      </c>
      <c r="D239" s="93"/>
      <c r="E239" s="93"/>
      <c r="F239" s="93">
        <v>4431002.76</v>
      </c>
      <c r="G239" s="93">
        <v>100</v>
      </c>
      <c r="H239" s="93">
        <v>0</v>
      </c>
      <c r="I239" s="93">
        <v>0</v>
      </c>
    </row>
    <row r="240" spans="1:9" ht="24.75" x14ac:dyDescent="0.25">
      <c r="A240" s="98">
        <v>543</v>
      </c>
      <c r="B240" s="97" t="s">
        <v>394</v>
      </c>
      <c r="C240" s="96">
        <v>0</v>
      </c>
      <c r="D240" s="96">
        <v>0</v>
      </c>
      <c r="E240" s="96">
        <v>0</v>
      </c>
      <c r="F240" s="96">
        <v>0</v>
      </c>
      <c r="G240" s="96">
        <v>0</v>
      </c>
      <c r="H240" s="96">
        <v>0</v>
      </c>
      <c r="I240" s="96">
        <v>0</v>
      </c>
    </row>
    <row r="241" spans="1:9" ht="24.75" x14ac:dyDescent="0.25">
      <c r="A241" s="95">
        <v>5431</v>
      </c>
      <c r="B241" s="94" t="s">
        <v>394</v>
      </c>
      <c r="C241" s="93">
        <v>0</v>
      </c>
      <c r="D241" s="93"/>
      <c r="E241" s="93"/>
      <c r="F241" s="93">
        <v>0</v>
      </c>
      <c r="G241" s="93">
        <v>0</v>
      </c>
      <c r="H241" s="93">
        <v>0</v>
      </c>
      <c r="I241" s="93">
        <v>0</v>
      </c>
    </row>
    <row r="242" spans="1:9" ht="24.75" x14ac:dyDescent="0.25">
      <c r="A242" s="98">
        <v>544</v>
      </c>
      <c r="B242" s="97" t="s">
        <v>393</v>
      </c>
      <c r="C242" s="96">
        <v>2673350.11</v>
      </c>
      <c r="D242" s="96">
        <v>2736000</v>
      </c>
      <c r="E242" s="96">
        <v>2736000</v>
      </c>
      <c r="F242" s="96">
        <v>2734372.5</v>
      </c>
      <c r="G242" s="96">
        <v>102.282618717681</v>
      </c>
      <c r="H242" s="96">
        <v>99.940515350877206</v>
      </c>
      <c r="I242" s="96">
        <v>99.940515350877206</v>
      </c>
    </row>
    <row r="243" spans="1:9" ht="24.75" x14ac:dyDescent="0.25">
      <c r="A243" s="95">
        <v>5441</v>
      </c>
      <c r="B243" s="94" t="s">
        <v>392</v>
      </c>
      <c r="C243" s="93">
        <v>0</v>
      </c>
      <c r="D243" s="93"/>
      <c r="E243" s="93"/>
      <c r="F243" s="93">
        <v>0</v>
      </c>
      <c r="G243" s="93">
        <v>0</v>
      </c>
      <c r="H243" s="93">
        <v>0</v>
      </c>
      <c r="I243" s="93">
        <v>0</v>
      </c>
    </row>
    <row r="244" spans="1:9" ht="24.75" x14ac:dyDescent="0.25">
      <c r="A244" s="95">
        <v>5443</v>
      </c>
      <c r="B244" s="94" t="s">
        <v>88</v>
      </c>
      <c r="C244" s="93">
        <v>2673350.11</v>
      </c>
      <c r="D244" s="93"/>
      <c r="E244" s="93"/>
      <c r="F244" s="93">
        <v>2734372.5</v>
      </c>
      <c r="G244" s="93">
        <v>102.282618717681</v>
      </c>
      <c r="H244" s="93">
        <v>0</v>
      </c>
      <c r="I244" s="93">
        <v>0</v>
      </c>
    </row>
    <row r="245" spans="1:9" ht="24.75" x14ac:dyDescent="0.25">
      <c r="A245" s="98">
        <v>545</v>
      </c>
      <c r="B245" s="97" t="s">
        <v>104</v>
      </c>
      <c r="C245" s="96">
        <v>0</v>
      </c>
      <c r="D245" s="96">
        <v>20000</v>
      </c>
      <c r="E245" s="96">
        <v>20000</v>
      </c>
      <c r="F245" s="96">
        <v>16747.080000000002</v>
      </c>
      <c r="G245" s="96">
        <v>0</v>
      </c>
      <c r="H245" s="96">
        <v>83.735399999999998</v>
      </c>
      <c r="I245" s="96">
        <v>83.735399999999998</v>
      </c>
    </row>
    <row r="246" spans="1:9" ht="24.75" x14ac:dyDescent="0.25">
      <c r="A246" s="95">
        <v>5453</v>
      </c>
      <c r="B246" s="94" t="s">
        <v>105</v>
      </c>
      <c r="C246" s="93">
        <v>0</v>
      </c>
      <c r="D246" s="93"/>
      <c r="E246" s="93"/>
      <c r="F246" s="93">
        <v>16747.080000000002</v>
      </c>
      <c r="G246" s="93">
        <v>0</v>
      </c>
      <c r="H246" s="93">
        <v>0</v>
      </c>
      <c r="I246" s="93">
        <v>0</v>
      </c>
    </row>
    <row r="249" spans="1:9" x14ac:dyDescent="0.25">
      <c r="A249" s="101" t="s">
        <v>391</v>
      </c>
      <c r="B249" s="101"/>
      <c r="C249" s="101"/>
      <c r="D249" s="101"/>
      <c r="E249" s="101"/>
      <c r="F249" s="101"/>
      <c r="G249" s="101"/>
      <c r="H249" s="101"/>
      <c r="I249" s="101"/>
    </row>
    <row r="250" spans="1:9" x14ac:dyDescent="0.25">
      <c r="A250" s="100" t="s">
        <v>358</v>
      </c>
      <c r="B250" s="100"/>
      <c r="C250" s="181">
        <v>2941847.74</v>
      </c>
      <c r="D250" s="99">
        <v>3625515.66</v>
      </c>
      <c r="E250" s="99">
        <v>3625515.66</v>
      </c>
      <c r="F250" s="99">
        <v>5843631.3799999999</v>
      </c>
      <c r="G250" s="99"/>
      <c r="H250" s="99"/>
      <c r="I250" s="99"/>
    </row>
    <row r="251" spans="1:9" x14ac:dyDescent="0.25">
      <c r="A251" s="98">
        <v>92</v>
      </c>
      <c r="B251" s="97" t="s">
        <v>390</v>
      </c>
      <c r="C251" s="65">
        <v>2941847.74</v>
      </c>
      <c r="D251" s="96">
        <v>3625515.66</v>
      </c>
      <c r="E251" s="96">
        <v>3625515.66</v>
      </c>
      <c r="F251" s="96">
        <v>5843631.3799999999</v>
      </c>
      <c r="G251" s="96"/>
      <c r="H251" s="96"/>
      <c r="I251" s="96"/>
    </row>
    <row r="252" spans="1:9" x14ac:dyDescent="0.25">
      <c r="A252" s="98">
        <v>922</v>
      </c>
      <c r="B252" s="97" t="s">
        <v>389</v>
      </c>
      <c r="C252" s="65">
        <v>2941847.74</v>
      </c>
      <c r="D252" s="96">
        <v>3625515.66</v>
      </c>
      <c r="E252" s="96">
        <v>3625515.66</v>
      </c>
      <c r="F252" s="96">
        <v>5843631.3799999999</v>
      </c>
      <c r="G252" s="96"/>
      <c r="H252" s="96"/>
      <c r="I252" s="96"/>
    </row>
    <row r="253" spans="1:9" x14ac:dyDescent="0.25">
      <c r="A253" s="95">
        <v>9221</v>
      </c>
      <c r="B253" s="94" t="s">
        <v>388</v>
      </c>
      <c r="C253" s="183">
        <v>31648237.82</v>
      </c>
      <c r="D253" s="184"/>
      <c r="E253" s="184"/>
      <c r="F253" s="183">
        <v>54775954.579999998</v>
      </c>
      <c r="G253" s="93"/>
      <c r="H253" s="93"/>
      <c r="I253" s="93"/>
    </row>
    <row r="254" spans="1:9" x14ac:dyDescent="0.25">
      <c r="A254" s="95">
        <v>9222</v>
      </c>
      <c r="B254" s="94" t="s">
        <v>387</v>
      </c>
      <c r="C254" s="183">
        <v>27307175.600000001</v>
      </c>
      <c r="D254" s="184"/>
      <c r="E254" s="184"/>
      <c r="F254" s="183">
        <v>48932323.200000003</v>
      </c>
      <c r="G254" s="93"/>
      <c r="H254" s="93"/>
      <c r="I254" s="93"/>
    </row>
    <row r="255" spans="1:9" x14ac:dyDescent="0.25">
      <c r="C255" s="182"/>
      <c r="F255" s="182"/>
    </row>
  </sheetData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Stranica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3"/>
  <sheetViews>
    <sheetView topLeftCell="A40" workbookViewId="0">
      <selection activeCell="G17" sqref="G17"/>
    </sheetView>
  </sheetViews>
  <sheetFormatPr defaultRowHeight="15" x14ac:dyDescent="0.25"/>
  <cols>
    <col min="1" max="1" width="10.85546875" customWidth="1"/>
    <col min="2" max="2" width="49.42578125" customWidth="1"/>
    <col min="3" max="3" width="14.42578125" customWidth="1"/>
    <col min="4" max="4" width="15.28515625" customWidth="1"/>
    <col min="5" max="5" width="13.7109375" customWidth="1"/>
  </cols>
  <sheetData>
    <row r="1" spans="1:9" ht="21" x14ac:dyDescent="0.35">
      <c r="A1" s="154"/>
      <c r="B1" s="153" t="s">
        <v>531</v>
      </c>
      <c r="C1" s="152"/>
      <c r="D1" s="135"/>
      <c r="E1" s="135"/>
      <c r="F1" s="135"/>
      <c r="H1" s="155"/>
      <c r="I1" s="155"/>
    </row>
    <row r="2" spans="1:9" x14ac:dyDescent="0.25">
      <c r="A2" s="142" t="s">
        <v>530</v>
      </c>
      <c r="B2" s="142"/>
      <c r="C2" s="148"/>
      <c r="D2" s="148"/>
      <c r="E2" s="148"/>
      <c r="F2" s="148"/>
      <c r="G2" s="156"/>
    </row>
    <row r="3" spans="1:9" x14ac:dyDescent="0.25">
      <c r="A3" s="142" t="s">
        <v>529</v>
      </c>
      <c r="B3" s="148"/>
      <c r="C3" s="148"/>
      <c r="D3" s="148"/>
      <c r="E3" s="148"/>
      <c r="F3" s="148"/>
      <c r="G3" s="156"/>
    </row>
    <row r="4" spans="1:9" x14ac:dyDescent="0.25">
      <c r="A4" s="151" t="s">
        <v>528</v>
      </c>
      <c r="B4" s="148"/>
      <c r="C4" s="148"/>
      <c r="D4" s="148"/>
      <c r="E4" s="148"/>
      <c r="F4" s="148"/>
      <c r="G4" s="156"/>
    </row>
    <row r="5" spans="1:9" x14ac:dyDescent="0.25">
      <c r="A5" s="142" t="s">
        <v>582</v>
      </c>
      <c r="B5" s="148"/>
      <c r="C5" s="148"/>
      <c r="D5" s="148"/>
      <c r="E5" s="148"/>
      <c r="F5" s="148"/>
      <c r="G5" s="156"/>
    </row>
    <row r="6" spans="1:9" x14ac:dyDescent="0.25">
      <c r="A6" s="142" t="s">
        <v>527</v>
      </c>
      <c r="B6" s="148"/>
      <c r="C6" s="148"/>
      <c r="D6" s="148"/>
      <c r="E6" s="148"/>
      <c r="F6" s="148"/>
      <c r="G6" s="156"/>
    </row>
    <row r="7" spans="1:9" x14ac:dyDescent="0.25">
      <c r="A7" s="142" t="s">
        <v>526</v>
      </c>
      <c r="B7" s="148"/>
      <c r="C7" s="148"/>
      <c r="D7" s="148"/>
      <c r="E7" s="148"/>
      <c r="F7" s="148"/>
      <c r="G7" s="156"/>
    </row>
    <row r="8" spans="1:9" x14ac:dyDescent="0.25">
      <c r="A8" s="142" t="s">
        <v>525</v>
      </c>
      <c r="B8" s="150"/>
      <c r="C8" s="148"/>
      <c r="D8" s="148"/>
      <c r="E8" s="148"/>
      <c r="F8" s="148"/>
      <c r="G8" s="156"/>
    </row>
    <row r="9" spans="1:9" x14ac:dyDescent="0.25">
      <c r="A9" s="142"/>
      <c r="B9" s="150"/>
      <c r="C9" s="148"/>
      <c r="D9" s="148"/>
      <c r="E9" s="148"/>
      <c r="F9" s="148"/>
      <c r="G9" s="156"/>
    </row>
    <row r="10" spans="1:9" x14ac:dyDescent="0.25">
      <c r="A10" s="142" t="s">
        <v>524</v>
      </c>
      <c r="B10" s="149"/>
      <c r="C10" s="148"/>
      <c r="D10" s="148"/>
      <c r="E10" s="148"/>
      <c r="F10" s="148"/>
      <c r="G10" s="156"/>
    </row>
    <row r="11" spans="1:9" x14ac:dyDescent="0.25">
      <c r="A11" s="148" t="s">
        <v>523</v>
      </c>
      <c r="B11" s="147"/>
      <c r="C11" s="147"/>
      <c r="D11" s="147"/>
      <c r="E11" s="147"/>
      <c r="F11" s="147"/>
      <c r="G11" s="156"/>
    </row>
    <row r="12" spans="1:9" x14ac:dyDescent="0.25">
      <c r="A12" s="147"/>
      <c r="B12" s="147"/>
      <c r="C12" s="147"/>
      <c r="D12" s="147"/>
      <c r="E12" s="147"/>
      <c r="F12" s="147"/>
      <c r="G12" s="156"/>
    </row>
    <row r="13" spans="1:9" x14ac:dyDescent="0.25">
      <c r="A13" s="142" t="s">
        <v>522</v>
      </c>
      <c r="B13" s="148"/>
      <c r="C13" s="148"/>
      <c r="D13" s="148"/>
      <c r="E13" s="148"/>
      <c r="F13" s="147"/>
      <c r="G13" s="156"/>
    </row>
    <row r="14" spans="1:9" x14ac:dyDescent="0.25">
      <c r="A14" s="142" t="s">
        <v>521</v>
      </c>
      <c r="B14" s="148"/>
      <c r="C14" s="148"/>
      <c r="D14" s="148"/>
      <c r="E14" s="148"/>
      <c r="F14" s="147"/>
      <c r="G14" s="156"/>
    </row>
    <row r="15" spans="1:9" x14ac:dyDescent="0.25">
      <c r="A15" s="142"/>
      <c r="B15" s="148"/>
      <c r="C15" s="148"/>
      <c r="D15" s="148"/>
      <c r="E15" s="148"/>
      <c r="F15" s="147"/>
      <c r="G15" s="156"/>
    </row>
    <row r="16" spans="1:9" x14ac:dyDescent="0.25">
      <c r="A16" s="142" t="s">
        <v>520</v>
      </c>
      <c r="B16" s="147"/>
      <c r="C16" s="147"/>
      <c r="D16" s="147"/>
      <c r="E16" s="147"/>
      <c r="F16" s="147"/>
      <c r="G16" s="156"/>
    </row>
    <row r="17" spans="1:8" x14ac:dyDescent="0.25">
      <c r="A17" s="156"/>
      <c r="B17" s="156"/>
      <c r="C17" s="156"/>
      <c r="D17" s="156"/>
      <c r="E17" s="156"/>
      <c r="F17" s="156"/>
      <c r="G17" s="156"/>
    </row>
    <row r="18" spans="1:8" ht="15.75" thickBot="1" x14ac:dyDescent="0.3">
      <c r="A18" s="143" t="s">
        <v>519</v>
      </c>
      <c r="B18" s="142"/>
      <c r="C18" s="142"/>
      <c r="D18" s="142"/>
      <c r="E18" s="142"/>
      <c r="F18" s="142"/>
      <c r="G18" s="142"/>
      <c r="H18" s="144"/>
    </row>
    <row r="19" spans="1:8" x14ac:dyDescent="0.25">
      <c r="A19" s="159" t="s">
        <v>512</v>
      </c>
      <c r="B19" s="160"/>
      <c r="C19" s="161" t="s">
        <v>378</v>
      </c>
      <c r="D19" s="162" t="s">
        <v>511</v>
      </c>
      <c r="E19" s="161" t="s">
        <v>378</v>
      </c>
      <c r="F19" s="163" t="s">
        <v>510</v>
      </c>
      <c r="G19" s="164" t="s">
        <v>509</v>
      </c>
      <c r="H19" s="144"/>
    </row>
    <row r="20" spans="1:8" x14ac:dyDescent="0.25">
      <c r="A20" s="165" t="s">
        <v>508</v>
      </c>
      <c r="B20" s="166" t="s">
        <v>507</v>
      </c>
      <c r="C20" s="167">
        <v>2015</v>
      </c>
      <c r="D20" s="166">
        <v>2016</v>
      </c>
      <c r="E20" s="167">
        <v>2016</v>
      </c>
      <c r="F20" s="168" t="s">
        <v>377</v>
      </c>
      <c r="G20" s="169" t="s">
        <v>377</v>
      </c>
      <c r="H20" s="144"/>
    </row>
    <row r="21" spans="1:8" x14ac:dyDescent="0.25">
      <c r="A21" s="172">
        <v>8</v>
      </c>
      <c r="B21" s="173" t="s">
        <v>362</v>
      </c>
      <c r="C21" s="174">
        <v>0</v>
      </c>
      <c r="D21" s="174">
        <v>0</v>
      </c>
      <c r="E21" s="174">
        <v>0</v>
      </c>
      <c r="F21" s="180"/>
      <c r="G21" s="175"/>
      <c r="H21" s="144"/>
    </row>
    <row r="22" spans="1:8" x14ac:dyDescent="0.25">
      <c r="A22" s="125">
        <v>84</v>
      </c>
      <c r="B22" s="124" t="s">
        <v>406</v>
      </c>
      <c r="C22" s="123">
        <v>0</v>
      </c>
      <c r="D22" s="123">
        <v>0</v>
      </c>
      <c r="E22" s="123">
        <v>0</v>
      </c>
      <c r="F22" s="170"/>
      <c r="G22" s="140"/>
      <c r="H22" s="144"/>
    </row>
    <row r="23" spans="1:8" ht="26.25" x14ac:dyDescent="0.25">
      <c r="A23" s="125">
        <v>842</v>
      </c>
      <c r="B23" s="124" t="s">
        <v>518</v>
      </c>
      <c r="C23" s="126">
        <v>0</v>
      </c>
      <c r="D23" s="126">
        <v>0</v>
      </c>
      <c r="E23" s="126">
        <v>0</v>
      </c>
      <c r="F23" s="171"/>
      <c r="G23" s="139"/>
      <c r="H23" s="144"/>
    </row>
    <row r="24" spans="1:8" ht="26.25" x14ac:dyDescent="0.25">
      <c r="A24" s="128">
        <v>8422</v>
      </c>
      <c r="B24" s="127" t="s">
        <v>517</v>
      </c>
      <c r="C24" s="126">
        <v>0</v>
      </c>
      <c r="D24" s="126"/>
      <c r="E24" s="126">
        <v>0</v>
      </c>
      <c r="F24" s="170"/>
      <c r="G24" s="139"/>
      <c r="H24" s="144"/>
    </row>
    <row r="25" spans="1:8" x14ac:dyDescent="0.25">
      <c r="A25" s="176">
        <v>5</v>
      </c>
      <c r="B25" s="177" t="s">
        <v>83</v>
      </c>
      <c r="C25" s="178">
        <v>4432000</v>
      </c>
      <c r="D25" s="178">
        <v>4432000</v>
      </c>
      <c r="E25" s="178">
        <v>4432000</v>
      </c>
      <c r="F25" s="178">
        <f>SUM(E25*100/C25)</f>
        <v>100</v>
      </c>
      <c r="G25" s="179">
        <v>100</v>
      </c>
      <c r="H25" s="144"/>
    </row>
    <row r="26" spans="1:8" x14ac:dyDescent="0.25">
      <c r="A26" s="125">
        <v>54</v>
      </c>
      <c r="B26" s="124" t="s">
        <v>84</v>
      </c>
      <c r="C26" s="129">
        <v>4432000</v>
      </c>
      <c r="D26" s="129">
        <v>4432000</v>
      </c>
      <c r="E26" s="129">
        <v>4432000</v>
      </c>
      <c r="F26" s="129">
        <f>SUM(E26*100/C26)</f>
        <v>100</v>
      </c>
      <c r="G26" s="122">
        <f>SUM(E26/D26*100)</f>
        <v>100</v>
      </c>
      <c r="H26" s="144"/>
    </row>
    <row r="27" spans="1:8" ht="26.25" x14ac:dyDescent="0.25">
      <c r="A27" s="125">
        <v>542</v>
      </c>
      <c r="B27" s="124" t="s">
        <v>516</v>
      </c>
      <c r="C27" s="129">
        <v>4432000</v>
      </c>
      <c r="D27" s="129">
        <v>4432000</v>
      </c>
      <c r="E27" s="129">
        <v>4432000</v>
      </c>
      <c r="F27" s="129">
        <f>SUM(E27*100/C27)</f>
        <v>100</v>
      </c>
      <c r="G27" s="122">
        <f>SUM(E27/D27*100)</f>
        <v>100</v>
      </c>
      <c r="H27" s="144"/>
    </row>
    <row r="28" spans="1:8" ht="27" thickBot="1" x14ac:dyDescent="0.3">
      <c r="A28" s="121">
        <v>5422</v>
      </c>
      <c r="B28" s="138" t="s">
        <v>86</v>
      </c>
      <c r="C28" s="137">
        <v>4432000</v>
      </c>
      <c r="D28" s="146"/>
      <c r="E28" s="137">
        <v>4432000</v>
      </c>
      <c r="F28" s="137">
        <f>SUM(E28*100/C28)</f>
        <v>100</v>
      </c>
      <c r="G28" s="145"/>
      <c r="H28" s="144"/>
    </row>
    <row r="29" spans="1:8" ht="21.75" customHeight="1" x14ac:dyDescent="0.25">
      <c r="A29" s="142"/>
      <c r="B29" s="142"/>
      <c r="C29" s="135"/>
      <c r="D29" s="135"/>
      <c r="E29" s="135"/>
      <c r="F29" s="141"/>
      <c r="G29" s="141"/>
      <c r="H29" s="115"/>
    </row>
    <row r="30" spans="1:8" ht="15.75" thickBot="1" x14ac:dyDescent="0.3">
      <c r="A30" s="143" t="s">
        <v>515</v>
      </c>
      <c r="B30" s="142"/>
      <c r="C30" s="135"/>
      <c r="D30" s="135"/>
      <c r="E30" s="135"/>
      <c r="F30" s="141"/>
      <c r="G30" s="141"/>
      <c r="H30" s="115"/>
    </row>
    <row r="31" spans="1:8" x14ac:dyDescent="0.25">
      <c r="A31" s="159" t="s">
        <v>512</v>
      </c>
      <c r="B31" s="160"/>
      <c r="C31" s="161" t="s">
        <v>378</v>
      </c>
      <c r="D31" s="162" t="s">
        <v>511</v>
      </c>
      <c r="E31" s="161" t="s">
        <v>378</v>
      </c>
      <c r="F31" s="163" t="s">
        <v>510</v>
      </c>
      <c r="G31" s="164" t="s">
        <v>509</v>
      </c>
      <c r="H31" s="115"/>
    </row>
    <row r="32" spans="1:8" x14ac:dyDescent="0.25">
      <c r="A32" s="165" t="s">
        <v>508</v>
      </c>
      <c r="B32" s="166" t="s">
        <v>507</v>
      </c>
      <c r="C32" s="167">
        <v>2015</v>
      </c>
      <c r="D32" s="166">
        <v>2016</v>
      </c>
      <c r="E32" s="167">
        <v>2016</v>
      </c>
      <c r="F32" s="168" t="s">
        <v>377</v>
      </c>
      <c r="G32" s="169" t="s">
        <v>377</v>
      </c>
      <c r="H32" s="115"/>
    </row>
    <row r="33" spans="1:8" x14ac:dyDescent="0.25">
      <c r="A33" s="172">
        <v>8</v>
      </c>
      <c r="B33" s="173" t="s">
        <v>362</v>
      </c>
      <c r="C33" s="174">
        <v>0</v>
      </c>
      <c r="D33" s="174">
        <v>0</v>
      </c>
      <c r="E33" s="174">
        <v>0</v>
      </c>
      <c r="F33" s="174"/>
      <c r="G33" s="175"/>
      <c r="H33" s="115"/>
    </row>
    <row r="34" spans="1:8" x14ac:dyDescent="0.25">
      <c r="A34" s="125">
        <v>84</v>
      </c>
      <c r="B34" s="124" t="s">
        <v>406</v>
      </c>
      <c r="C34" s="123">
        <v>0</v>
      </c>
      <c r="D34" s="123">
        <v>0</v>
      </c>
      <c r="E34" s="123">
        <v>0</v>
      </c>
      <c r="F34" s="170"/>
      <c r="G34" s="140"/>
      <c r="H34" s="115"/>
    </row>
    <row r="35" spans="1:8" ht="26.25" x14ac:dyDescent="0.25">
      <c r="A35" s="125">
        <v>844</v>
      </c>
      <c r="B35" s="124" t="s">
        <v>506</v>
      </c>
      <c r="C35" s="123">
        <v>0</v>
      </c>
      <c r="D35" s="123">
        <v>0</v>
      </c>
      <c r="E35" s="123">
        <v>0</v>
      </c>
      <c r="F35" s="171"/>
      <c r="G35" s="139"/>
      <c r="H35" s="115"/>
    </row>
    <row r="36" spans="1:8" ht="26.25" x14ac:dyDescent="0.25">
      <c r="A36" s="128">
        <v>8443</v>
      </c>
      <c r="B36" s="127" t="s">
        <v>514</v>
      </c>
      <c r="C36" s="126">
        <v>0</v>
      </c>
      <c r="D36" s="126"/>
      <c r="E36" s="126">
        <v>0</v>
      </c>
      <c r="F36" s="170"/>
      <c r="G36" s="139"/>
      <c r="H36" s="115"/>
    </row>
    <row r="37" spans="1:8" x14ac:dyDescent="0.25">
      <c r="A37" s="176">
        <v>5</v>
      </c>
      <c r="B37" s="177" t="s">
        <v>83</v>
      </c>
      <c r="C37" s="178">
        <v>2673350.11</v>
      </c>
      <c r="D37" s="178">
        <v>2673000</v>
      </c>
      <c r="E37" s="178">
        <v>2734372.5</v>
      </c>
      <c r="F37" s="178">
        <v>102.28</v>
      </c>
      <c r="G37" s="179">
        <v>99.94</v>
      </c>
      <c r="H37" s="115"/>
    </row>
    <row r="38" spans="1:8" x14ac:dyDescent="0.25">
      <c r="A38" s="125">
        <v>54</v>
      </c>
      <c r="B38" s="124" t="s">
        <v>84</v>
      </c>
      <c r="C38" s="157">
        <v>2673350.11</v>
      </c>
      <c r="D38" s="157">
        <v>2736000</v>
      </c>
      <c r="E38" s="157">
        <v>2734372.5</v>
      </c>
      <c r="F38" s="129">
        <f>SUM(E38*100/C38)</f>
        <v>102.28261871768079</v>
      </c>
      <c r="G38" s="122">
        <f>SUM(E38/D38*100)</f>
        <v>99.940515350877192</v>
      </c>
      <c r="H38" s="115"/>
    </row>
    <row r="39" spans="1:8" ht="26.25" x14ac:dyDescent="0.25">
      <c r="A39" s="125">
        <v>544</v>
      </c>
      <c r="B39" s="124" t="s">
        <v>87</v>
      </c>
      <c r="C39" s="157">
        <v>2673350.11</v>
      </c>
      <c r="D39" s="157">
        <v>2736000</v>
      </c>
      <c r="E39" s="157">
        <v>2734372.5</v>
      </c>
      <c r="F39" s="129">
        <f>SUM(E39*100/C39)</f>
        <v>102.28261871768079</v>
      </c>
      <c r="G39" s="122">
        <f>SUM(E39/D39*100)</f>
        <v>99.940515350877192</v>
      </c>
      <c r="H39" s="115"/>
    </row>
    <row r="40" spans="1:8" ht="27" thickBot="1" x14ac:dyDescent="0.3">
      <c r="A40" s="121">
        <v>5443</v>
      </c>
      <c r="B40" s="138" t="s">
        <v>88</v>
      </c>
      <c r="C40" s="158">
        <v>2673350.11</v>
      </c>
      <c r="D40" s="158"/>
      <c r="E40" s="158">
        <v>2734372.5</v>
      </c>
      <c r="F40" s="137">
        <f>SUM(E40*100/C40)</f>
        <v>102.28261871768079</v>
      </c>
      <c r="G40" s="136"/>
      <c r="H40" s="115"/>
    </row>
    <row r="41" spans="1:8" x14ac:dyDescent="0.25">
      <c r="A41" s="135"/>
      <c r="B41" s="135"/>
      <c r="C41" s="135"/>
      <c r="D41" s="135"/>
      <c r="E41" s="135"/>
      <c r="F41" s="135"/>
      <c r="G41" s="135"/>
      <c r="H41" s="115"/>
    </row>
    <row r="42" spans="1:8" ht="15.75" thickBot="1" x14ac:dyDescent="0.3">
      <c r="A42" s="134" t="s">
        <v>513</v>
      </c>
      <c r="B42" s="133"/>
      <c r="C42" s="132"/>
      <c r="D42" s="132"/>
      <c r="E42" s="132"/>
      <c r="F42" s="131"/>
      <c r="G42" s="131"/>
      <c r="H42" s="115"/>
    </row>
    <row r="43" spans="1:8" x14ac:dyDescent="0.25">
      <c r="A43" s="159" t="s">
        <v>512</v>
      </c>
      <c r="B43" s="160"/>
      <c r="C43" s="161" t="s">
        <v>378</v>
      </c>
      <c r="D43" s="162" t="s">
        <v>511</v>
      </c>
      <c r="E43" s="161" t="s">
        <v>378</v>
      </c>
      <c r="F43" s="163" t="s">
        <v>510</v>
      </c>
      <c r="G43" s="164" t="s">
        <v>509</v>
      </c>
      <c r="H43" s="130"/>
    </row>
    <row r="44" spans="1:8" x14ac:dyDescent="0.25">
      <c r="A44" s="165" t="s">
        <v>508</v>
      </c>
      <c r="B44" s="166" t="s">
        <v>507</v>
      </c>
      <c r="C44" s="167">
        <v>2015</v>
      </c>
      <c r="D44" s="166">
        <v>2016</v>
      </c>
      <c r="E44" s="167">
        <v>2016</v>
      </c>
      <c r="F44" s="168" t="s">
        <v>377</v>
      </c>
      <c r="G44" s="169" t="s">
        <v>377</v>
      </c>
      <c r="H44" s="115"/>
    </row>
    <row r="45" spans="1:8" x14ac:dyDescent="0.25">
      <c r="A45" s="172">
        <v>8</v>
      </c>
      <c r="B45" s="173" t="s">
        <v>362</v>
      </c>
      <c r="C45" s="174">
        <v>0</v>
      </c>
      <c r="D45" s="174">
        <v>100333</v>
      </c>
      <c r="E45" s="174">
        <v>80342.070000000007</v>
      </c>
      <c r="F45" s="174"/>
      <c r="G45" s="175">
        <v>80.08</v>
      </c>
      <c r="H45" s="115"/>
    </row>
    <row r="46" spans="1:8" x14ac:dyDescent="0.25">
      <c r="A46" s="125">
        <v>84</v>
      </c>
      <c r="B46" s="124" t="s">
        <v>406</v>
      </c>
      <c r="C46" s="123">
        <v>0</v>
      </c>
      <c r="D46" s="123">
        <v>100333</v>
      </c>
      <c r="E46" s="123">
        <v>80342.070000000007</v>
      </c>
      <c r="F46" s="129"/>
      <c r="G46" s="122">
        <f>SUM(E46/D46*100)</f>
        <v>80.075418855212149</v>
      </c>
      <c r="H46" s="115"/>
    </row>
    <row r="47" spans="1:8" ht="26.25" x14ac:dyDescent="0.25">
      <c r="A47" s="125">
        <v>844</v>
      </c>
      <c r="B47" s="124" t="s">
        <v>506</v>
      </c>
      <c r="C47" s="123">
        <v>0</v>
      </c>
      <c r="D47" s="123">
        <v>100333</v>
      </c>
      <c r="E47" s="123">
        <v>80342.070000000007</v>
      </c>
      <c r="F47" s="123"/>
      <c r="G47" s="122">
        <f>SUM(E47/D47*100)</f>
        <v>80.075418855212149</v>
      </c>
      <c r="H47" s="115"/>
    </row>
    <row r="48" spans="1:8" ht="27" thickBot="1" x14ac:dyDescent="0.3">
      <c r="A48" s="128">
        <v>8445</v>
      </c>
      <c r="B48" s="127" t="s">
        <v>505</v>
      </c>
      <c r="C48" s="126">
        <v>0</v>
      </c>
      <c r="D48" s="126"/>
      <c r="E48" s="126">
        <v>80342.070000000007</v>
      </c>
      <c r="F48" s="118"/>
      <c r="G48" s="117"/>
      <c r="H48" s="115"/>
    </row>
    <row r="49" spans="1:8" x14ac:dyDescent="0.25">
      <c r="A49" s="176">
        <v>5</v>
      </c>
      <c r="B49" s="177" t="s">
        <v>83</v>
      </c>
      <c r="C49" s="174">
        <v>0</v>
      </c>
      <c r="D49" s="174">
        <v>20000</v>
      </c>
      <c r="E49" s="174">
        <v>16747.080000000002</v>
      </c>
      <c r="F49" s="174"/>
      <c r="G49" s="175">
        <v>83.74</v>
      </c>
      <c r="H49" s="115"/>
    </row>
    <row r="50" spans="1:8" x14ac:dyDescent="0.25">
      <c r="A50" s="125">
        <v>54</v>
      </c>
      <c r="B50" s="124" t="s">
        <v>84</v>
      </c>
      <c r="C50" s="123">
        <v>0</v>
      </c>
      <c r="D50" s="123">
        <v>20000</v>
      </c>
      <c r="E50" s="123">
        <v>16747.080000000002</v>
      </c>
      <c r="F50" s="123"/>
      <c r="G50" s="122">
        <f>SUM(E50/D50*100)</f>
        <v>83.735399999999998</v>
      </c>
      <c r="H50" s="115"/>
    </row>
    <row r="51" spans="1:8" ht="26.25" x14ac:dyDescent="0.25">
      <c r="A51" s="125">
        <v>545</v>
      </c>
      <c r="B51" s="124" t="s">
        <v>504</v>
      </c>
      <c r="C51" s="123">
        <v>0</v>
      </c>
      <c r="D51" s="123">
        <v>20000</v>
      </c>
      <c r="E51" s="123">
        <v>16747.080000000002</v>
      </c>
      <c r="F51" s="123"/>
      <c r="G51" s="122">
        <f>SUM(E51/D51*100)</f>
        <v>83.735399999999998</v>
      </c>
      <c r="H51" s="115"/>
    </row>
    <row r="52" spans="1:8" ht="27" thickBot="1" x14ac:dyDescent="0.3">
      <c r="A52" s="121">
        <v>5453</v>
      </c>
      <c r="B52" s="120" t="s">
        <v>504</v>
      </c>
      <c r="C52" s="119">
        <v>0</v>
      </c>
      <c r="D52" s="119"/>
      <c r="E52" s="119">
        <v>16747.080000000002</v>
      </c>
      <c r="F52" s="118"/>
      <c r="G52" s="117"/>
      <c r="H52" s="115"/>
    </row>
    <row r="53" spans="1:8" ht="18.75" x14ac:dyDescent="0.3">
      <c r="A53" s="116"/>
      <c r="B53" s="116"/>
      <c r="C53" s="116"/>
      <c r="D53" s="116"/>
      <c r="E53" s="116"/>
      <c r="F53" s="116"/>
      <c r="G53" s="116"/>
      <c r="H53" s="11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15"/>
  <sheetViews>
    <sheetView topLeftCell="A242" zoomScaleNormal="100" workbookViewId="0">
      <selection activeCell="E510" sqref="E510"/>
    </sheetView>
  </sheetViews>
  <sheetFormatPr defaultRowHeight="15" x14ac:dyDescent="0.25"/>
  <cols>
    <col min="1" max="1" width="8.5703125"/>
    <col min="2" max="2" width="67"/>
    <col min="3" max="4" width="15.7109375"/>
    <col min="5" max="5" width="14.5703125" customWidth="1"/>
    <col min="6" max="6" width="15.7109375"/>
    <col min="7" max="7" width="9.140625" style="1"/>
    <col min="8" max="8" width="8.42578125" style="1"/>
    <col min="9" max="9" width="8.7109375"/>
    <col min="10" max="11" width="14.42578125" customWidth="1"/>
    <col min="12" max="1026" width="8.7109375"/>
  </cols>
  <sheetData>
    <row r="1" spans="1:9" x14ac:dyDescent="0.25">
      <c r="A1" s="21"/>
      <c r="B1" s="21" t="s">
        <v>136</v>
      </c>
      <c r="C1" s="21"/>
      <c r="D1" s="21"/>
      <c r="E1" s="21"/>
    </row>
    <row r="2" spans="1:9" x14ac:dyDescent="0.25">
      <c r="A2" s="22" t="s">
        <v>137</v>
      </c>
    </row>
    <row r="3" spans="1:9" ht="26.25" x14ac:dyDescent="0.4">
      <c r="A3" s="3" t="s">
        <v>138</v>
      </c>
      <c r="B3" s="3"/>
      <c r="C3" s="3"/>
      <c r="D3" s="3"/>
      <c r="E3" s="3"/>
    </row>
    <row r="4" spans="1:9" ht="21" x14ac:dyDescent="0.35">
      <c r="A4" s="4"/>
      <c r="B4" s="4"/>
      <c r="C4" s="4"/>
      <c r="D4" s="4"/>
      <c r="E4" s="4"/>
    </row>
    <row r="5" spans="1:9" ht="15.75" x14ac:dyDescent="0.25">
      <c r="A5" s="23" t="s">
        <v>139</v>
      </c>
      <c r="B5" s="22"/>
      <c r="C5" s="22"/>
      <c r="D5" s="22"/>
      <c r="E5" s="22"/>
    </row>
    <row r="6" spans="1:9" x14ac:dyDescent="0.25">
      <c r="A6" s="193" t="s">
        <v>0</v>
      </c>
      <c r="B6" s="193" t="s">
        <v>1</v>
      </c>
      <c r="C6" s="193" t="s">
        <v>2</v>
      </c>
      <c r="D6" s="193" t="s">
        <v>3</v>
      </c>
      <c r="E6" s="194" t="s">
        <v>532</v>
      </c>
      <c r="F6" s="193" t="s">
        <v>2</v>
      </c>
      <c r="G6" s="193" t="s">
        <v>4</v>
      </c>
      <c r="H6" s="193" t="s">
        <v>4</v>
      </c>
      <c r="I6" s="193" t="s">
        <v>4</v>
      </c>
    </row>
    <row r="7" spans="1:9" x14ac:dyDescent="0.25">
      <c r="A7" s="195" t="s">
        <v>5</v>
      </c>
      <c r="B7" s="195"/>
      <c r="C7" s="195" t="s">
        <v>6</v>
      </c>
      <c r="D7" s="196" t="s">
        <v>7</v>
      </c>
      <c r="E7" s="196" t="s">
        <v>533</v>
      </c>
      <c r="F7" s="196" t="s">
        <v>534</v>
      </c>
      <c r="G7" s="196" t="s">
        <v>535</v>
      </c>
      <c r="H7" s="196" t="s">
        <v>536</v>
      </c>
      <c r="I7" s="196" t="s">
        <v>537</v>
      </c>
    </row>
    <row r="8" spans="1:9" x14ac:dyDescent="0.25">
      <c r="A8" s="32" t="s">
        <v>135</v>
      </c>
      <c r="B8" s="32"/>
      <c r="C8" s="33">
        <v>66314247.549999997</v>
      </c>
      <c r="D8" s="33">
        <v>96146481.799999997</v>
      </c>
      <c r="E8" s="33">
        <v>96146481.799999997</v>
      </c>
      <c r="F8" s="33">
        <v>79209249.180000007</v>
      </c>
      <c r="G8" s="34">
        <v>82.4</v>
      </c>
      <c r="H8" s="34">
        <v>119.4</v>
      </c>
      <c r="I8" s="34">
        <v>119.4</v>
      </c>
    </row>
    <row r="9" spans="1:9" s="2" customFormat="1" x14ac:dyDescent="0.25">
      <c r="A9" s="24" t="s">
        <v>8</v>
      </c>
      <c r="B9" s="24"/>
      <c r="C9" s="25">
        <v>19418764.600000001</v>
      </c>
      <c r="D9" s="25">
        <v>20846409.98</v>
      </c>
      <c r="E9" s="25">
        <v>20846409.98</v>
      </c>
      <c r="F9" s="25">
        <v>20793476.890000001</v>
      </c>
      <c r="G9" s="26">
        <v>107.07929839161901</v>
      </c>
      <c r="H9" s="26">
        <v>99.746080547917899</v>
      </c>
      <c r="I9" s="26">
        <v>99.746080547917899</v>
      </c>
    </row>
    <row r="10" spans="1:9" s="2" customFormat="1" x14ac:dyDescent="0.25">
      <c r="A10" s="27" t="s">
        <v>9</v>
      </c>
      <c r="B10" s="27"/>
      <c r="C10" s="28">
        <v>19418764.600000001</v>
      </c>
      <c r="D10" s="28">
        <v>20797049.98</v>
      </c>
      <c r="E10" s="28">
        <v>20797049.98</v>
      </c>
      <c r="F10" s="28">
        <v>20743786.699999999</v>
      </c>
      <c r="G10" s="29">
        <v>106.823410898137</v>
      </c>
      <c r="H10" s="29">
        <v>99.743890214952501</v>
      </c>
      <c r="I10" s="29">
        <v>99.743890214952501</v>
      </c>
    </row>
    <row r="11" spans="1:9" s="2" customFormat="1" x14ac:dyDescent="0.25">
      <c r="A11" s="27" t="s">
        <v>89</v>
      </c>
      <c r="B11" s="27"/>
      <c r="C11" s="28">
        <v>0</v>
      </c>
      <c r="D11" s="28">
        <v>49360</v>
      </c>
      <c r="E11" s="28">
        <v>49360</v>
      </c>
      <c r="F11" s="28">
        <v>49690.19</v>
      </c>
      <c r="G11" s="29"/>
      <c r="H11" s="29">
        <v>100.668942463533</v>
      </c>
      <c r="I11" s="29">
        <v>100.668942463533</v>
      </c>
    </row>
    <row r="12" spans="1:9" s="2" customFormat="1" x14ac:dyDescent="0.25">
      <c r="A12" s="24" t="s">
        <v>91</v>
      </c>
      <c r="B12" s="24"/>
      <c r="C12" s="25">
        <v>20775883.420000002</v>
      </c>
      <c r="D12" s="25">
        <v>28653863.25</v>
      </c>
      <c r="E12" s="25">
        <v>28653863.25</v>
      </c>
      <c r="F12" s="25">
        <v>27965856.870000001</v>
      </c>
      <c r="G12" s="26">
        <v>134.60730552173999</v>
      </c>
      <c r="H12" s="26">
        <v>97.598905341324297</v>
      </c>
      <c r="I12" s="26">
        <v>97.598905341324297</v>
      </c>
    </row>
    <row r="13" spans="1:9" s="2" customFormat="1" x14ac:dyDescent="0.25">
      <c r="A13" s="27" t="s">
        <v>92</v>
      </c>
      <c r="B13" s="27"/>
      <c r="C13" s="28">
        <v>1932673.31</v>
      </c>
      <c r="D13" s="28">
        <v>2088072</v>
      </c>
      <c r="E13" s="28">
        <v>2088072</v>
      </c>
      <c r="F13" s="28">
        <v>2059451.72</v>
      </c>
      <c r="G13" s="29">
        <v>106.55974340536601</v>
      </c>
      <c r="H13" s="29">
        <v>98.629344198859002</v>
      </c>
      <c r="I13" s="29">
        <v>98.629344198859002</v>
      </c>
    </row>
    <row r="14" spans="1:9" s="2" customFormat="1" x14ac:dyDescent="0.25">
      <c r="A14" s="27" t="s">
        <v>95</v>
      </c>
      <c r="B14" s="27"/>
      <c r="C14" s="28">
        <v>3013529.39</v>
      </c>
      <c r="D14" s="28">
        <v>5241758.25</v>
      </c>
      <c r="E14" s="28">
        <v>5241758.25</v>
      </c>
      <c r="F14" s="28">
        <v>4862645.91</v>
      </c>
      <c r="G14" s="29">
        <v>161.36049398210801</v>
      </c>
      <c r="H14" s="29">
        <v>92.767458514516605</v>
      </c>
      <c r="I14" s="29">
        <v>92.767458514516605</v>
      </c>
    </row>
    <row r="15" spans="1:9" s="2" customFormat="1" x14ac:dyDescent="0.25">
      <c r="A15" s="27" t="s">
        <v>102</v>
      </c>
      <c r="B15" s="27"/>
      <c r="C15" s="28">
        <v>5217511.8099999996</v>
      </c>
      <c r="D15" s="28">
        <v>9143633</v>
      </c>
      <c r="E15" s="28">
        <v>9143633</v>
      </c>
      <c r="F15" s="28">
        <v>9329291.7899999991</v>
      </c>
      <c r="G15" s="29">
        <v>178.80729607778301</v>
      </c>
      <c r="H15" s="29">
        <v>102.03047071114899</v>
      </c>
      <c r="I15" s="29">
        <v>102.03047071114899</v>
      </c>
    </row>
    <row r="16" spans="1:9" x14ac:dyDescent="0.25">
      <c r="A16" s="27" t="s">
        <v>106</v>
      </c>
      <c r="B16" s="27"/>
      <c r="C16" s="28">
        <v>10612168.91</v>
      </c>
      <c r="D16" s="28">
        <v>8120240</v>
      </c>
      <c r="E16" s="28">
        <v>8120240</v>
      </c>
      <c r="F16" s="28">
        <v>8015516.5599999996</v>
      </c>
      <c r="G16" s="29">
        <v>75.531369958188904</v>
      </c>
      <c r="H16" s="29">
        <v>98.710340581066603</v>
      </c>
      <c r="I16" s="29">
        <v>98.710340581066603</v>
      </c>
    </row>
    <row r="17" spans="1:9" s="3" customFormat="1" ht="18" customHeight="1" x14ac:dyDescent="0.4">
      <c r="A17" s="27" t="s">
        <v>112</v>
      </c>
      <c r="B17" s="27"/>
      <c r="C17" s="28">
        <v>0</v>
      </c>
      <c r="D17" s="28">
        <v>4060160</v>
      </c>
      <c r="E17" s="28">
        <v>4060160</v>
      </c>
      <c r="F17" s="28">
        <v>3698950.89</v>
      </c>
      <c r="G17" s="29"/>
      <c r="H17" s="29">
        <v>91.103574489675296</v>
      </c>
      <c r="I17" s="29">
        <v>91.103574489675296</v>
      </c>
    </row>
    <row r="18" spans="1:9" s="4" customFormat="1" ht="14.25" customHeight="1" x14ac:dyDescent="0.35">
      <c r="A18" s="24" t="s">
        <v>115</v>
      </c>
      <c r="B18" s="24"/>
      <c r="C18" s="25">
        <v>5819612.04</v>
      </c>
      <c r="D18" s="25">
        <v>5576300</v>
      </c>
      <c r="E18" s="25">
        <v>5576300</v>
      </c>
      <c r="F18" s="25">
        <v>5478150.6399999997</v>
      </c>
      <c r="G18" s="26">
        <v>94.1325745143657</v>
      </c>
      <c r="H18" s="26">
        <v>98.239883793913506</v>
      </c>
      <c r="I18" s="26">
        <v>98.239883793913506</v>
      </c>
    </row>
    <row r="19" spans="1:9" s="4" customFormat="1" ht="14.25" customHeight="1" x14ac:dyDescent="0.35">
      <c r="A19" s="27" t="s">
        <v>116</v>
      </c>
      <c r="B19" s="27"/>
      <c r="C19" s="28">
        <v>5819612.04</v>
      </c>
      <c r="D19" s="28">
        <v>5576300</v>
      </c>
      <c r="E19" s="28">
        <v>5576300</v>
      </c>
      <c r="F19" s="28">
        <v>5478150.6399999997</v>
      </c>
      <c r="G19" s="29">
        <v>94.1325745143657</v>
      </c>
      <c r="H19" s="29">
        <v>98.239883793913506</v>
      </c>
      <c r="I19" s="29">
        <v>98.239883793913506</v>
      </c>
    </row>
    <row r="20" spans="1:9" s="4" customFormat="1" ht="14.25" customHeight="1" x14ac:dyDescent="0.35">
      <c r="A20" s="24" t="s">
        <v>117</v>
      </c>
      <c r="B20" s="24"/>
      <c r="C20" s="25">
        <v>403698.08</v>
      </c>
      <c r="D20" s="25">
        <v>517000</v>
      </c>
      <c r="E20" s="25">
        <v>517000</v>
      </c>
      <c r="F20" s="25">
        <v>363372.79</v>
      </c>
      <c r="G20" s="26">
        <v>90.011027548112196</v>
      </c>
      <c r="H20" s="26">
        <v>70.284872340425494</v>
      </c>
      <c r="I20" s="26">
        <v>70.284872340425494</v>
      </c>
    </row>
    <row r="21" spans="1:9" s="4" customFormat="1" ht="14.25" customHeight="1" x14ac:dyDescent="0.35">
      <c r="A21" s="27" t="s">
        <v>118</v>
      </c>
      <c r="B21" s="27"/>
      <c r="C21" s="28">
        <v>403698.08</v>
      </c>
      <c r="D21" s="28">
        <v>517000</v>
      </c>
      <c r="E21" s="28">
        <v>517000</v>
      </c>
      <c r="F21" s="28">
        <v>363372.79</v>
      </c>
      <c r="G21" s="29">
        <v>90.011027548112196</v>
      </c>
      <c r="H21" s="29">
        <v>70.284872340425494</v>
      </c>
      <c r="I21" s="29">
        <v>70.284872340425494</v>
      </c>
    </row>
    <row r="22" spans="1:9" s="4" customFormat="1" ht="14.25" customHeight="1" x14ac:dyDescent="0.35">
      <c r="A22" s="24" t="s">
        <v>119</v>
      </c>
      <c r="B22" s="24"/>
      <c r="C22" s="25">
        <v>228457.5</v>
      </c>
      <c r="D22" s="25">
        <v>742500</v>
      </c>
      <c r="E22" s="25">
        <v>742500</v>
      </c>
      <c r="F22" s="25">
        <v>321918.76</v>
      </c>
      <c r="G22" s="26">
        <v>140.90969217469299</v>
      </c>
      <c r="H22" s="26">
        <v>43.356061952861999</v>
      </c>
      <c r="I22" s="26">
        <v>43.356061952861999</v>
      </c>
    </row>
    <row r="23" spans="1:9" s="4" customFormat="1" ht="14.25" customHeight="1" x14ac:dyDescent="0.35">
      <c r="A23" s="27" t="s">
        <v>120</v>
      </c>
      <c r="B23" s="27"/>
      <c r="C23" s="28">
        <v>228457.5</v>
      </c>
      <c r="D23" s="28">
        <v>742500</v>
      </c>
      <c r="E23" s="28">
        <v>742500</v>
      </c>
      <c r="F23" s="28">
        <v>321918.76</v>
      </c>
      <c r="G23" s="29">
        <v>140.90969217469299</v>
      </c>
      <c r="H23" s="29">
        <v>43.356061952861999</v>
      </c>
      <c r="I23" s="29">
        <v>43.356061952861999</v>
      </c>
    </row>
    <row r="24" spans="1:9" s="4" customFormat="1" ht="14.25" customHeight="1" x14ac:dyDescent="0.35">
      <c r="A24" s="24" t="s">
        <v>122</v>
      </c>
      <c r="B24" s="24"/>
      <c r="C24" s="25">
        <v>19667831.91</v>
      </c>
      <c r="D24" s="25">
        <v>39810408.57</v>
      </c>
      <c r="E24" s="25">
        <v>39810408.57</v>
      </c>
      <c r="F24" s="25">
        <v>24286473.23</v>
      </c>
      <c r="G24" s="26">
        <v>123.483225508205</v>
      </c>
      <c r="H24" s="26">
        <v>61.005335293900004</v>
      </c>
      <c r="I24" s="26">
        <v>61.005335293900004</v>
      </c>
    </row>
    <row r="25" spans="1:9" s="4" customFormat="1" ht="14.25" customHeight="1" x14ac:dyDescent="0.35">
      <c r="A25" s="27" t="s">
        <v>123</v>
      </c>
      <c r="B25" s="27"/>
      <c r="C25" s="28">
        <v>19667831.91</v>
      </c>
      <c r="D25" s="28">
        <v>39810408.57</v>
      </c>
      <c r="E25" s="28">
        <v>39810408.57</v>
      </c>
      <c r="F25" s="28">
        <v>24286473.23</v>
      </c>
      <c r="G25" s="29">
        <v>123.483225508205</v>
      </c>
      <c r="H25" s="29">
        <v>61.005335293900004</v>
      </c>
      <c r="I25" s="29">
        <v>61.005335293900004</v>
      </c>
    </row>
    <row r="26" spans="1:9" s="4" customFormat="1" ht="14.25" customHeight="1" x14ac:dyDescent="0.35"/>
    <row r="27" spans="1:9" s="4" customFormat="1" ht="14.25" customHeight="1" x14ac:dyDescent="0.35">
      <c r="C27" s="31"/>
      <c r="D27" s="31"/>
      <c r="E27" s="31"/>
      <c r="F27" s="31"/>
      <c r="G27" s="30"/>
      <c r="H27" s="30"/>
      <c r="I27" s="30"/>
    </row>
    <row r="28" spans="1:9" x14ac:dyDescent="0.25">
      <c r="A28" s="109" t="s">
        <v>0</v>
      </c>
      <c r="B28" s="109" t="s">
        <v>1</v>
      </c>
      <c r="C28" s="109" t="s">
        <v>2</v>
      </c>
      <c r="D28" s="109" t="s">
        <v>3</v>
      </c>
      <c r="E28" s="185" t="s">
        <v>532</v>
      </c>
      <c r="F28" s="109" t="s">
        <v>2</v>
      </c>
      <c r="G28" s="109" t="s">
        <v>4</v>
      </c>
      <c r="H28" s="109" t="s">
        <v>4</v>
      </c>
      <c r="I28" s="109" t="s">
        <v>4</v>
      </c>
    </row>
    <row r="29" spans="1:9" x14ac:dyDescent="0.25">
      <c r="A29" s="108" t="s">
        <v>5</v>
      </c>
      <c r="B29" s="108"/>
      <c r="C29" s="108" t="s">
        <v>6</v>
      </c>
      <c r="D29" s="107" t="s">
        <v>7</v>
      </c>
      <c r="E29" s="107" t="s">
        <v>533</v>
      </c>
      <c r="F29" s="107" t="s">
        <v>534</v>
      </c>
      <c r="G29" s="107" t="s">
        <v>535</v>
      </c>
      <c r="H29" s="107" t="s">
        <v>536</v>
      </c>
      <c r="I29" s="107" t="s">
        <v>537</v>
      </c>
    </row>
    <row r="30" spans="1:9" x14ac:dyDescent="0.25">
      <c r="A30" s="32" t="s">
        <v>135</v>
      </c>
      <c r="B30" s="32"/>
      <c r="C30" s="33">
        <v>66314247.549999997</v>
      </c>
      <c r="D30" s="33">
        <v>96146481.799999997</v>
      </c>
      <c r="E30" s="33">
        <v>96146481.799999997</v>
      </c>
      <c r="F30" s="33">
        <v>79209249.180000007</v>
      </c>
      <c r="G30" s="34">
        <v>82.4</v>
      </c>
      <c r="H30" s="34">
        <v>119.4</v>
      </c>
      <c r="I30" s="34">
        <v>119.4</v>
      </c>
    </row>
    <row r="31" spans="1:9" x14ac:dyDescent="0.25">
      <c r="A31" s="5" t="s">
        <v>8</v>
      </c>
      <c r="B31" s="5"/>
      <c r="C31" s="6">
        <v>19418764.600000001</v>
      </c>
      <c r="D31" s="6">
        <v>20846409.98</v>
      </c>
      <c r="E31" s="6">
        <v>20846409.98</v>
      </c>
      <c r="F31" s="6">
        <v>20793476.890000001</v>
      </c>
      <c r="G31" s="7">
        <v>107.07929839161901</v>
      </c>
      <c r="H31" s="7">
        <v>99.746080547917899</v>
      </c>
      <c r="I31" s="7">
        <v>99.746080547917899</v>
      </c>
    </row>
    <row r="32" spans="1:9" x14ac:dyDescent="0.25">
      <c r="A32" s="8" t="s">
        <v>9</v>
      </c>
      <c r="B32" s="8"/>
      <c r="C32" s="9">
        <v>19418764.600000001</v>
      </c>
      <c r="D32" s="9">
        <v>20797049.98</v>
      </c>
      <c r="E32" s="9">
        <v>20797049.98</v>
      </c>
      <c r="F32" s="9">
        <v>20743786.699999999</v>
      </c>
      <c r="G32" s="10">
        <v>106.823410898137</v>
      </c>
      <c r="H32" s="10">
        <v>99.743890214952501</v>
      </c>
      <c r="I32" s="10">
        <v>99.743890214952501</v>
      </c>
    </row>
    <row r="33" spans="1:9" x14ac:dyDescent="0.25">
      <c r="A33" s="11">
        <v>3</v>
      </c>
      <c r="B33" s="12" t="s">
        <v>10</v>
      </c>
      <c r="C33" s="13">
        <v>12088409.939999999</v>
      </c>
      <c r="D33" s="13">
        <v>13066897.98</v>
      </c>
      <c r="E33" s="13">
        <v>13066897.98</v>
      </c>
      <c r="F33" s="13">
        <v>13033534.23</v>
      </c>
      <c r="G33" s="14">
        <v>107.818433480425</v>
      </c>
      <c r="H33" s="14">
        <v>99.744669698569098</v>
      </c>
      <c r="I33" s="14">
        <v>99.744669698569098</v>
      </c>
    </row>
    <row r="34" spans="1:9" x14ac:dyDescent="0.25">
      <c r="A34" s="11">
        <v>31</v>
      </c>
      <c r="B34" s="12" t="s">
        <v>11</v>
      </c>
      <c r="C34" s="13">
        <v>7117814.2199999997</v>
      </c>
      <c r="D34" s="13">
        <v>7597100</v>
      </c>
      <c r="E34" s="13">
        <v>7597100</v>
      </c>
      <c r="F34" s="13">
        <v>7576376.25</v>
      </c>
      <c r="G34" s="14">
        <v>106.442455729057</v>
      </c>
      <c r="H34" s="14">
        <v>99.727214989930403</v>
      </c>
      <c r="I34" s="14">
        <v>99.727214989930403</v>
      </c>
    </row>
    <row r="35" spans="1:9" x14ac:dyDescent="0.25">
      <c r="A35" s="11">
        <v>311</v>
      </c>
      <c r="B35" s="12" t="s">
        <v>12</v>
      </c>
      <c r="C35" s="13">
        <v>5969130.1699999999</v>
      </c>
      <c r="D35" s="13">
        <v>6345300</v>
      </c>
      <c r="E35" s="13">
        <v>6345300</v>
      </c>
      <c r="F35" s="13">
        <v>6288083.7999999998</v>
      </c>
      <c r="G35" s="14">
        <v>105.343385399819</v>
      </c>
      <c r="H35" s="14">
        <v>99.098290072967401</v>
      </c>
      <c r="I35" s="14">
        <v>99.098290072967401</v>
      </c>
    </row>
    <row r="36" spans="1:9" x14ac:dyDescent="0.25">
      <c r="A36" s="15">
        <v>3111</v>
      </c>
      <c r="B36" s="16" t="s">
        <v>13</v>
      </c>
      <c r="C36" s="17">
        <v>5879118.5</v>
      </c>
      <c r="D36" s="17"/>
      <c r="E36" s="17"/>
      <c r="F36" s="17">
        <v>6202040.6900000004</v>
      </c>
      <c r="G36" s="18">
        <v>105.492697417138</v>
      </c>
      <c r="H36" s="18"/>
      <c r="I36" s="18"/>
    </row>
    <row r="37" spans="1:9" x14ac:dyDescent="0.25">
      <c r="A37" s="15">
        <v>3113</v>
      </c>
      <c r="B37" s="16" t="s">
        <v>14</v>
      </c>
      <c r="C37" s="17">
        <v>20438.189999999999</v>
      </c>
      <c r="D37" s="17"/>
      <c r="E37" s="17"/>
      <c r="F37" s="17">
        <v>18460.82</v>
      </c>
      <c r="G37" s="18">
        <v>90.325121745125202</v>
      </c>
      <c r="H37" s="18"/>
      <c r="I37" s="18"/>
    </row>
    <row r="38" spans="1:9" x14ac:dyDescent="0.25">
      <c r="A38" s="15">
        <v>3114</v>
      </c>
      <c r="B38" s="16" t="s">
        <v>15</v>
      </c>
      <c r="C38" s="17">
        <v>69573.48</v>
      </c>
      <c r="D38" s="17"/>
      <c r="E38" s="17"/>
      <c r="F38" s="17">
        <v>67582.289999999994</v>
      </c>
      <c r="G38" s="18">
        <v>97.138004308538299</v>
      </c>
      <c r="H38" s="18"/>
      <c r="I38" s="18"/>
    </row>
    <row r="39" spans="1:9" x14ac:dyDescent="0.25">
      <c r="A39" s="11">
        <v>312</v>
      </c>
      <c r="B39" s="12" t="s">
        <v>16</v>
      </c>
      <c r="C39" s="13">
        <v>121460.05</v>
      </c>
      <c r="D39" s="13">
        <v>160000</v>
      </c>
      <c r="E39" s="13">
        <v>160000</v>
      </c>
      <c r="F39" s="13">
        <v>205708</v>
      </c>
      <c r="G39" s="14">
        <v>169.362683450237</v>
      </c>
      <c r="H39" s="14">
        <v>128.5675</v>
      </c>
      <c r="I39" s="14">
        <v>128.5675</v>
      </c>
    </row>
    <row r="40" spans="1:9" x14ac:dyDescent="0.25">
      <c r="A40" s="15">
        <v>3121</v>
      </c>
      <c r="B40" s="16" t="s">
        <v>16</v>
      </c>
      <c r="C40" s="17">
        <v>121460.05</v>
      </c>
      <c r="D40" s="17"/>
      <c r="E40" s="17"/>
      <c r="F40" s="17">
        <v>205708</v>
      </c>
      <c r="G40" s="18">
        <v>169.362683450237</v>
      </c>
      <c r="H40" s="18"/>
      <c r="I40" s="18"/>
    </row>
    <row r="41" spans="1:9" x14ac:dyDescent="0.25">
      <c r="A41" s="11">
        <v>313</v>
      </c>
      <c r="B41" s="12" t="s">
        <v>17</v>
      </c>
      <c r="C41" s="13">
        <v>1027224</v>
      </c>
      <c r="D41" s="13">
        <v>1091800</v>
      </c>
      <c r="E41" s="13">
        <v>1091800</v>
      </c>
      <c r="F41" s="13">
        <v>1082584.45</v>
      </c>
      <c r="G41" s="14">
        <v>105.389325989268</v>
      </c>
      <c r="H41" s="14">
        <v>99.155930573365097</v>
      </c>
      <c r="I41" s="14">
        <v>99.155930573365097</v>
      </c>
    </row>
    <row r="42" spans="1:9" x14ac:dyDescent="0.25">
      <c r="A42" s="15">
        <v>3132</v>
      </c>
      <c r="B42" s="16" t="s">
        <v>18</v>
      </c>
      <c r="C42" s="17">
        <v>925215.46</v>
      </c>
      <c r="D42" s="17"/>
      <c r="E42" s="17"/>
      <c r="F42" s="17">
        <v>975584.54</v>
      </c>
      <c r="G42" s="18">
        <v>105.444037867677</v>
      </c>
      <c r="H42" s="18"/>
      <c r="I42" s="18"/>
    </row>
    <row r="43" spans="1:9" x14ac:dyDescent="0.25">
      <c r="A43" s="15">
        <v>3133</v>
      </c>
      <c r="B43" s="16" t="s">
        <v>19</v>
      </c>
      <c r="C43" s="17">
        <v>102008.54</v>
      </c>
      <c r="D43" s="17"/>
      <c r="E43" s="17"/>
      <c r="F43" s="17">
        <v>106999.91</v>
      </c>
      <c r="G43" s="18">
        <v>104.893090323614</v>
      </c>
      <c r="H43" s="18"/>
      <c r="I43" s="18"/>
    </row>
    <row r="44" spans="1:9" x14ac:dyDescent="0.25">
      <c r="A44" s="11">
        <v>32</v>
      </c>
      <c r="B44" s="12" t="s">
        <v>20</v>
      </c>
      <c r="C44" s="13">
        <v>3081459.09</v>
      </c>
      <c r="D44" s="13">
        <v>4093747.98</v>
      </c>
      <c r="E44" s="13">
        <v>4093747.98</v>
      </c>
      <c r="F44" s="13">
        <v>4384406.8099999996</v>
      </c>
      <c r="G44" s="14">
        <v>142.28346643407801</v>
      </c>
      <c r="H44" s="14">
        <v>107.100066526323</v>
      </c>
      <c r="I44" s="14">
        <v>107.100066526323</v>
      </c>
    </row>
    <row r="45" spans="1:9" x14ac:dyDescent="0.25">
      <c r="A45" s="11">
        <v>321</v>
      </c>
      <c r="B45" s="12" t="s">
        <v>21</v>
      </c>
      <c r="C45" s="13">
        <v>170679.25</v>
      </c>
      <c r="D45" s="13">
        <v>217500</v>
      </c>
      <c r="E45" s="13">
        <v>217500</v>
      </c>
      <c r="F45" s="13">
        <v>212507.47</v>
      </c>
      <c r="G45" s="14">
        <v>124.50691574986401</v>
      </c>
      <c r="H45" s="14">
        <v>97.704583908046004</v>
      </c>
      <c r="I45" s="14">
        <v>97.704583908046004</v>
      </c>
    </row>
    <row r="46" spans="1:9" x14ac:dyDescent="0.25">
      <c r="A46" s="15">
        <v>3211</v>
      </c>
      <c r="B46" s="16" t="s">
        <v>22</v>
      </c>
      <c r="C46" s="17">
        <v>78988.25</v>
      </c>
      <c r="D46" s="17"/>
      <c r="E46" s="17"/>
      <c r="F46" s="17">
        <v>96619.22</v>
      </c>
      <c r="G46" s="18">
        <v>122.321003440385</v>
      </c>
      <c r="H46" s="18"/>
      <c r="I46" s="18"/>
    </row>
    <row r="47" spans="1:9" x14ac:dyDescent="0.25">
      <c r="A47" s="15">
        <v>3212</v>
      </c>
      <c r="B47" s="16" t="s">
        <v>23</v>
      </c>
      <c r="C47" s="17">
        <v>63494</v>
      </c>
      <c r="D47" s="17"/>
      <c r="E47" s="17"/>
      <c r="F47" s="17">
        <v>70760</v>
      </c>
      <c r="G47" s="18">
        <v>111.44360097017</v>
      </c>
      <c r="H47" s="18"/>
      <c r="I47" s="18"/>
    </row>
    <row r="48" spans="1:9" x14ac:dyDescent="0.25">
      <c r="A48" s="15">
        <v>3213</v>
      </c>
      <c r="B48" s="16" t="s">
        <v>24</v>
      </c>
      <c r="C48" s="17">
        <v>19029</v>
      </c>
      <c r="D48" s="17"/>
      <c r="E48" s="17"/>
      <c r="F48" s="17">
        <v>35464.25</v>
      </c>
      <c r="G48" s="18">
        <v>186.36948867518001</v>
      </c>
      <c r="H48" s="18"/>
      <c r="I48" s="18"/>
    </row>
    <row r="49" spans="1:9" x14ac:dyDescent="0.25">
      <c r="A49" s="15">
        <v>3214</v>
      </c>
      <c r="B49" s="16" t="s">
        <v>25</v>
      </c>
      <c r="C49" s="17">
        <v>9168</v>
      </c>
      <c r="D49" s="17"/>
      <c r="E49" s="17"/>
      <c r="F49" s="17">
        <v>9664</v>
      </c>
      <c r="G49" s="18">
        <v>105.410122164049</v>
      </c>
      <c r="H49" s="18"/>
      <c r="I49" s="18"/>
    </row>
    <row r="50" spans="1:9" x14ac:dyDescent="0.25">
      <c r="A50" s="11">
        <v>322</v>
      </c>
      <c r="B50" s="12" t="s">
        <v>26</v>
      </c>
      <c r="C50" s="13">
        <v>541387.9</v>
      </c>
      <c r="D50" s="13">
        <v>651500</v>
      </c>
      <c r="E50" s="13">
        <v>651500</v>
      </c>
      <c r="F50" s="13">
        <v>594700.16</v>
      </c>
      <c r="G50" s="14">
        <v>109.847331275782</v>
      </c>
      <c r="H50" s="14">
        <v>91.281682271680694</v>
      </c>
      <c r="I50" s="14">
        <v>91.281682271680694</v>
      </c>
    </row>
    <row r="51" spans="1:9" x14ac:dyDescent="0.25">
      <c r="A51" s="15">
        <v>3221</v>
      </c>
      <c r="B51" s="16" t="s">
        <v>27</v>
      </c>
      <c r="C51" s="17">
        <v>188712.18</v>
      </c>
      <c r="D51" s="17"/>
      <c r="E51" s="17"/>
      <c r="F51" s="17">
        <v>193745.18</v>
      </c>
      <c r="G51" s="18">
        <v>102.66702446021201</v>
      </c>
      <c r="H51" s="18"/>
      <c r="I51" s="18"/>
    </row>
    <row r="52" spans="1:9" x14ac:dyDescent="0.25">
      <c r="A52" s="15">
        <v>3223</v>
      </c>
      <c r="B52" s="16" t="s">
        <v>28</v>
      </c>
      <c r="C52" s="17">
        <v>347624.03</v>
      </c>
      <c r="D52" s="17"/>
      <c r="E52" s="17"/>
      <c r="F52" s="17">
        <v>391521.87</v>
      </c>
      <c r="G52" s="18">
        <v>112.62796475836301</v>
      </c>
      <c r="H52" s="18"/>
      <c r="I52" s="18"/>
    </row>
    <row r="53" spans="1:9" x14ac:dyDescent="0.25">
      <c r="A53" s="15">
        <v>3224</v>
      </c>
      <c r="B53" s="16" t="s">
        <v>29</v>
      </c>
      <c r="C53" s="17">
        <v>475.31</v>
      </c>
      <c r="D53" s="17"/>
      <c r="E53" s="17"/>
      <c r="F53" s="17">
        <v>9433.11</v>
      </c>
      <c r="G53" s="19">
        <v>1984.6226673118599</v>
      </c>
      <c r="H53" s="18"/>
      <c r="I53" s="18"/>
    </row>
    <row r="54" spans="1:9" x14ac:dyDescent="0.25">
      <c r="A54" s="15">
        <v>3227</v>
      </c>
      <c r="B54" s="16" t="s">
        <v>30</v>
      </c>
      <c r="C54" s="17">
        <v>4576.38</v>
      </c>
      <c r="D54" s="17"/>
      <c r="E54" s="17"/>
      <c r="F54" s="17">
        <v>0</v>
      </c>
      <c r="G54" s="18">
        <v>0</v>
      </c>
      <c r="H54" s="18"/>
      <c r="I54" s="18"/>
    </row>
    <row r="55" spans="1:9" x14ac:dyDescent="0.25">
      <c r="A55" s="11">
        <v>323</v>
      </c>
      <c r="B55" s="12" t="s">
        <v>31</v>
      </c>
      <c r="C55" s="13">
        <v>1865761.82</v>
      </c>
      <c r="D55" s="13">
        <v>2626047.98</v>
      </c>
      <c r="E55" s="13">
        <v>2626047.98</v>
      </c>
      <c r="F55" s="13">
        <v>2739909.25</v>
      </c>
      <c r="G55" s="14">
        <v>146.852037630398</v>
      </c>
      <c r="H55" s="14">
        <v>104.335841190533</v>
      </c>
      <c r="I55" s="14">
        <v>104.335841190533</v>
      </c>
    </row>
    <row r="56" spans="1:9" x14ac:dyDescent="0.25">
      <c r="A56" s="15">
        <v>3231</v>
      </c>
      <c r="B56" s="16" t="s">
        <v>32</v>
      </c>
      <c r="C56" s="17">
        <v>299330.94</v>
      </c>
      <c r="D56" s="17"/>
      <c r="E56" s="17"/>
      <c r="F56" s="17">
        <v>303221.53999999998</v>
      </c>
      <c r="G56" s="18">
        <v>101.299765403469</v>
      </c>
      <c r="H56" s="18"/>
      <c r="I56" s="18"/>
    </row>
    <row r="57" spans="1:9" x14ac:dyDescent="0.25">
      <c r="A57" s="15">
        <v>3232</v>
      </c>
      <c r="B57" s="16" t="s">
        <v>33</v>
      </c>
      <c r="C57" s="17">
        <v>62168.65</v>
      </c>
      <c r="D57" s="17"/>
      <c r="E57" s="17"/>
      <c r="F57" s="17">
        <v>118539.26</v>
      </c>
      <c r="G57" s="18">
        <v>190.67369164361801</v>
      </c>
      <c r="H57" s="18"/>
      <c r="I57" s="18"/>
    </row>
    <row r="58" spans="1:9" x14ac:dyDescent="0.25">
      <c r="A58" s="15">
        <v>3233</v>
      </c>
      <c r="B58" s="16" t="s">
        <v>34</v>
      </c>
      <c r="C58" s="17">
        <v>313342</v>
      </c>
      <c r="D58" s="17"/>
      <c r="E58" s="17"/>
      <c r="F58" s="17">
        <v>361508.27</v>
      </c>
      <c r="G58" s="18">
        <v>115.371788652654</v>
      </c>
      <c r="H58" s="18"/>
      <c r="I58" s="18"/>
    </row>
    <row r="59" spans="1:9" x14ac:dyDescent="0.25">
      <c r="A59" s="15">
        <v>3234</v>
      </c>
      <c r="B59" s="16" t="s">
        <v>35</v>
      </c>
      <c r="C59" s="17">
        <v>36046.21</v>
      </c>
      <c r="D59" s="17"/>
      <c r="E59" s="17"/>
      <c r="F59" s="17">
        <v>36045.96</v>
      </c>
      <c r="G59" s="18">
        <v>99.999306445809395</v>
      </c>
      <c r="H59" s="18"/>
      <c r="I59" s="18"/>
    </row>
    <row r="60" spans="1:9" x14ac:dyDescent="0.25">
      <c r="A60" s="15">
        <v>3235</v>
      </c>
      <c r="B60" s="16" t="s">
        <v>36</v>
      </c>
      <c r="C60" s="17">
        <v>37817.839999999997</v>
      </c>
      <c r="D60" s="17"/>
      <c r="E60" s="17"/>
      <c r="F60" s="17">
        <v>155891.4</v>
      </c>
      <c r="G60" s="18">
        <v>412.216562342006</v>
      </c>
      <c r="H60" s="18"/>
      <c r="I60" s="18"/>
    </row>
    <row r="61" spans="1:9" x14ac:dyDescent="0.25">
      <c r="A61" s="15">
        <v>3236</v>
      </c>
      <c r="B61" s="16" t="s">
        <v>37</v>
      </c>
      <c r="C61" s="17">
        <v>0</v>
      </c>
      <c r="D61" s="17"/>
      <c r="E61" s="17"/>
      <c r="F61" s="17">
        <v>775</v>
      </c>
      <c r="G61" s="18"/>
      <c r="H61" s="18"/>
      <c r="I61" s="18"/>
    </row>
    <row r="62" spans="1:9" x14ac:dyDescent="0.25">
      <c r="A62" s="15">
        <v>3237</v>
      </c>
      <c r="B62" s="16" t="s">
        <v>38</v>
      </c>
      <c r="C62" s="17">
        <v>858056.29</v>
      </c>
      <c r="D62" s="17"/>
      <c r="E62" s="17"/>
      <c r="F62" s="17">
        <v>1460991.63</v>
      </c>
      <c r="G62" s="18">
        <v>170.267574170454</v>
      </c>
      <c r="H62" s="18"/>
      <c r="I62" s="18"/>
    </row>
    <row r="63" spans="1:9" x14ac:dyDescent="0.25">
      <c r="A63" s="15">
        <v>3238</v>
      </c>
      <c r="B63" s="16" t="s">
        <v>39</v>
      </c>
      <c r="C63" s="17">
        <v>134225.53</v>
      </c>
      <c r="D63" s="17"/>
      <c r="E63" s="17"/>
      <c r="F63" s="17">
        <v>141669.94</v>
      </c>
      <c r="G63" s="18">
        <v>105.546195272986</v>
      </c>
      <c r="H63" s="18"/>
      <c r="I63" s="18"/>
    </row>
    <row r="64" spans="1:9" x14ac:dyDescent="0.25">
      <c r="A64" s="15">
        <v>3239</v>
      </c>
      <c r="B64" s="16" t="s">
        <v>40</v>
      </c>
      <c r="C64" s="17">
        <v>124774.36</v>
      </c>
      <c r="D64" s="17"/>
      <c r="E64" s="17"/>
      <c r="F64" s="17">
        <v>161266.25</v>
      </c>
      <c r="G64" s="18">
        <v>129.24630509024499</v>
      </c>
      <c r="H64" s="18"/>
      <c r="I64" s="18"/>
    </row>
    <row r="65" spans="1:9" x14ac:dyDescent="0.25">
      <c r="A65" s="11">
        <v>324</v>
      </c>
      <c r="B65" s="12" t="s">
        <v>41</v>
      </c>
      <c r="C65" s="13">
        <v>40092.33</v>
      </c>
      <c r="D65" s="13">
        <v>61000</v>
      </c>
      <c r="E65" s="13">
        <v>61000</v>
      </c>
      <c r="F65" s="13">
        <v>22855.81</v>
      </c>
      <c r="G65" s="14">
        <v>57.0079364307338</v>
      </c>
      <c r="H65" s="14">
        <v>37.468540983606601</v>
      </c>
      <c r="I65" s="14">
        <v>37.468540983606601</v>
      </c>
    </row>
    <row r="66" spans="1:9" x14ac:dyDescent="0.25">
      <c r="A66" s="15">
        <v>3241</v>
      </c>
      <c r="B66" s="16" t="s">
        <v>41</v>
      </c>
      <c r="C66" s="17">
        <v>40092.33</v>
      </c>
      <c r="D66" s="17"/>
      <c r="E66" s="17"/>
      <c r="F66" s="17">
        <v>22855.81</v>
      </c>
      <c r="G66" s="18">
        <v>57.0079364307338</v>
      </c>
      <c r="H66" s="18"/>
      <c r="I66" s="18"/>
    </row>
    <row r="67" spans="1:9" x14ac:dyDescent="0.25">
      <c r="A67" s="11">
        <v>329</v>
      </c>
      <c r="B67" s="12" t="s">
        <v>42</v>
      </c>
      <c r="C67" s="13">
        <v>463537.79</v>
      </c>
      <c r="D67" s="13">
        <v>537700</v>
      </c>
      <c r="E67" s="13">
        <v>537700</v>
      </c>
      <c r="F67" s="13">
        <v>814434.12</v>
      </c>
      <c r="G67" s="14">
        <v>175.699616637513</v>
      </c>
      <c r="H67" s="14">
        <v>151.466267435373</v>
      </c>
      <c r="I67" s="14">
        <v>151.466267435373</v>
      </c>
    </row>
    <row r="68" spans="1:9" x14ac:dyDescent="0.25">
      <c r="A68" s="15">
        <v>3292</v>
      </c>
      <c r="B68" s="16" t="s">
        <v>43</v>
      </c>
      <c r="C68" s="17">
        <v>95096.93</v>
      </c>
      <c r="D68" s="17"/>
      <c r="E68" s="17"/>
      <c r="F68" s="17">
        <v>34017.449999999997</v>
      </c>
      <c r="G68" s="18">
        <v>35.771344038130401</v>
      </c>
      <c r="H68" s="18"/>
      <c r="I68" s="18"/>
    </row>
    <row r="69" spans="1:9" x14ac:dyDescent="0.25">
      <c r="A69" s="15">
        <v>3293</v>
      </c>
      <c r="B69" s="16" t="s">
        <v>44</v>
      </c>
      <c r="C69" s="17">
        <v>186242.85</v>
      </c>
      <c r="D69" s="17"/>
      <c r="E69" s="17"/>
      <c r="F69" s="17">
        <v>201086.14</v>
      </c>
      <c r="G69" s="18">
        <v>107.96985763480301</v>
      </c>
      <c r="H69" s="18"/>
      <c r="I69" s="18"/>
    </row>
    <row r="70" spans="1:9" x14ac:dyDescent="0.25">
      <c r="A70" s="15">
        <v>3294</v>
      </c>
      <c r="B70" s="16" t="s">
        <v>45</v>
      </c>
      <c r="C70" s="17">
        <v>29170.2</v>
      </c>
      <c r="D70" s="17"/>
      <c r="E70" s="17"/>
      <c r="F70" s="17">
        <v>29928.18</v>
      </c>
      <c r="G70" s="18">
        <v>102.59847378489</v>
      </c>
      <c r="H70" s="18"/>
      <c r="I70" s="18"/>
    </row>
    <row r="71" spans="1:9" x14ac:dyDescent="0.25">
      <c r="A71" s="15">
        <v>3295</v>
      </c>
      <c r="B71" s="16" t="s">
        <v>46</v>
      </c>
      <c r="C71" s="17">
        <v>47483.01</v>
      </c>
      <c r="D71" s="17"/>
      <c r="E71" s="17"/>
      <c r="F71" s="17">
        <v>36956.75</v>
      </c>
      <c r="G71" s="18">
        <v>77.831523317498196</v>
      </c>
      <c r="H71" s="18"/>
      <c r="I71" s="18"/>
    </row>
    <row r="72" spans="1:9" x14ac:dyDescent="0.25">
      <c r="A72" s="15">
        <v>3296</v>
      </c>
      <c r="B72" s="16" t="s">
        <v>47</v>
      </c>
      <c r="C72" s="17">
        <v>72834.55</v>
      </c>
      <c r="D72" s="17"/>
      <c r="E72" s="17"/>
      <c r="F72" s="17">
        <v>22003.8</v>
      </c>
      <c r="G72" s="18">
        <v>30.210662384816001</v>
      </c>
      <c r="H72" s="18"/>
      <c r="I72" s="18"/>
    </row>
    <row r="73" spans="1:9" x14ac:dyDescent="0.25">
      <c r="A73" s="15">
        <v>3299</v>
      </c>
      <c r="B73" s="16" t="s">
        <v>42</v>
      </c>
      <c r="C73" s="17">
        <v>32710.25</v>
      </c>
      <c r="D73" s="17"/>
      <c r="E73" s="17"/>
      <c r="F73" s="17">
        <v>490441.8</v>
      </c>
      <c r="G73" s="19">
        <v>1499.35203796975</v>
      </c>
      <c r="H73" s="18"/>
      <c r="I73" s="18"/>
    </row>
    <row r="74" spans="1:9" x14ac:dyDescent="0.25">
      <c r="A74" s="11">
        <v>34</v>
      </c>
      <c r="B74" s="12" t="s">
        <v>48</v>
      </c>
      <c r="C74" s="13">
        <v>1839982.78</v>
      </c>
      <c r="D74" s="13">
        <v>1030000</v>
      </c>
      <c r="E74" s="13">
        <v>1030000</v>
      </c>
      <c r="F74" s="13">
        <v>904216.1</v>
      </c>
      <c r="G74" s="14">
        <v>49.1426392588304</v>
      </c>
      <c r="H74" s="14">
        <v>87.787970873786406</v>
      </c>
      <c r="I74" s="14">
        <v>87.787970873786406</v>
      </c>
    </row>
    <row r="75" spans="1:9" x14ac:dyDescent="0.25">
      <c r="A75" s="11">
        <v>342</v>
      </c>
      <c r="B75" s="12" t="s">
        <v>49</v>
      </c>
      <c r="C75" s="13">
        <v>774852.44</v>
      </c>
      <c r="D75" s="13">
        <v>607000</v>
      </c>
      <c r="E75" s="13">
        <v>607000</v>
      </c>
      <c r="F75" s="13">
        <v>572675.27</v>
      </c>
      <c r="G75" s="14">
        <v>73.9076552433648</v>
      </c>
      <c r="H75" s="14">
        <v>94.345184514003293</v>
      </c>
      <c r="I75" s="14">
        <v>94.345184514003293</v>
      </c>
    </row>
    <row r="76" spans="1:9" ht="30" x14ac:dyDescent="0.25">
      <c r="A76" s="15">
        <v>3422</v>
      </c>
      <c r="B76" s="16" t="s">
        <v>50</v>
      </c>
      <c r="C76" s="17">
        <v>395071.21</v>
      </c>
      <c r="D76" s="17"/>
      <c r="E76" s="17"/>
      <c r="F76" s="17">
        <v>262893.83</v>
      </c>
      <c r="G76" s="18">
        <v>66.543403656267401</v>
      </c>
      <c r="H76" s="18"/>
      <c r="I76" s="18"/>
    </row>
    <row r="77" spans="1:9" ht="30" x14ac:dyDescent="0.25">
      <c r="A77" s="15">
        <v>3423</v>
      </c>
      <c r="B77" s="16" t="s">
        <v>51</v>
      </c>
      <c r="C77" s="17">
        <v>379781.23</v>
      </c>
      <c r="D77" s="17"/>
      <c r="E77" s="17"/>
      <c r="F77" s="17">
        <v>309781.44</v>
      </c>
      <c r="G77" s="18">
        <v>81.568391360468198</v>
      </c>
      <c r="H77" s="18"/>
      <c r="I77" s="18"/>
    </row>
    <row r="78" spans="1:9" x14ac:dyDescent="0.25">
      <c r="A78" s="11">
        <v>343</v>
      </c>
      <c r="B78" s="12" t="s">
        <v>52</v>
      </c>
      <c r="C78" s="13">
        <v>1065130.3400000001</v>
      </c>
      <c r="D78" s="13">
        <v>423000</v>
      </c>
      <c r="E78" s="13">
        <v>423000</v>
      </c>
      <c r="F78" s="13">
        <v>331540.83</v>
      </c>
      <c r="G78" s="14">
        <v>31.126784915356001</v>
      </c>
      <c r="H78" s="14">
        <v>78.378446808510603</v>
      </c>
      <c r="I78" s="14">
        <v>78.378446808510603</v>
      </c>
    </row>
    <row r="79" spans="1:9" x14ac:dyDescent="0.25">
      <c r="A79" s="15">
        <v>3431</v>
      </c>
      <c r="B79" s="16" t="s">
        <v>53</v>
      </c>
      <c r="C79" s="17">
        <v>67122.22</v>
      </c>
      <c r="D79" s="17"/>
      <c r="E79" s="17"/>
      <c r="F79" s="17">
        <v>92969.8</v>
      </c>
      <c r="G79" s="18">
        <v>138.508231700322</v>
      </c>
      <c r="H79" s="18"/>
      <c r="I79" s="18"/>
    </row>
    <row r="80" spans="1:9" x14ac:dyDescent="0.25">
      <c r="A80" s="15">
        <v>3432</v>
      </c>
      <c r="B80" s="16" t="s">
        <v>54</v>
      </c>
      <c r="C80" s="17">
        <v>241986.13</v>
      </c>
      <c r="D80" s="17"/>
      <c r="E80" s="17"/>
      <c r="F80" s="17">
        <v>200729.66</v>
      </c>
      <c r="G80" s="18">
        <v>82.9508947475626</v>
      </c>
      <c r="H80" s="18"/>
      <c r="I80" s="18"/>
    </row>
    <row r="81" spans="1:9" x14ac:dyDescent="0.25">
      <c r="A81" s="15">
        <v>3433</v>
      </c>
      <c r="B81" s="16" t="s">
        <v>55</v>
      </c>
      <c r="C81" s="17">
        <v>14837.46</v>
      </c>
      <c r="D81" s="17"/>
      <c r="E81" s="17"/>
      <c r="F81" s="17">
        <v>12641.37</v>
      </c>
      <c r="G81" s="18">
        <v>85.1990165432628</v>
      </c>
      <c r="H81" s="18"/>
      <c r="I81" s="18"/>
    </row>
    <row r="82" spans="1:9" x14ac:dyDescent="0.25">
      <c r="A82" s="15">
        <v>3434</v>
      </c>
      <c r="B82" s="16" t="s">
        <v>56</v>
      </c>
      <c r="C82" s="17">
        <v>741184.53</v>
      </c>
      <c r="D82" s="17"/>
      <c r="E82" s="17"/>
      <c r="F82" s="17">
        <v>25200</v>
      </c>
      <c r="G82" s="18">
        <v>3.3999630294496299</v>
      </c>
      <c r="H82" s="18"/>
      <c r="I82" s="18"/>
    </row>
    <row r="83" spans="1:9" x14ac:dyDescent="0.25">
      <c r="A83" s="11">
        <v>35</v>
      </c>
      <c r="B83" s="12" t="s">
        <v>57</v>
      </c>
      <c r="C83" s="13">
        <v>0</v>
      </c>
      <c r="D83" s="13">
        <v>20000</v>
      </c>
      <c r="E83" s="13">
        <v>20000</v>
      </c>
      <c r="F83" s="13">
        <v>0</v>
      </c>
      <c r="G83" s="14"/>
      <c r="H83" s="14">
        <v>0</v>
      </c>
      <c r="I83" s="14">
        <v>0</v>
      </c>
    </row>
    <row r="84" spans="1:9" ht="30" x14ac:dyDescent="0.25">
      <c r="A84" s="11">
        <v>352</v>
      </c>
      <c r="B84" s="12" t="s">
        <v>58</v>
      </c>
      <c r="C84" s="13">
        <v>0</v>
      </c>
      <c r="D84" s="13">
        <v>20000</v>
      </c>
      <c r="E84" s="13">
        <v>20000</v>
      </c>
      <c r="F84" s="13">
        <v>0</v>
      </c>
      <c r="G84" s="14"/>
      <c r="H84" s="14">
        <v>0</v>
      </c>
      <c r="I84" s="14">
        <v>0</v>
      </c>
    </row>
    <row r="85" spans="1:9" x14ac:dyDescent="0.25">
      <c r="A85" s="11">
        <v>36</v>
      </c>
      <c r="B85" s="12" t="s">
        <v>59</v>
      </c>
      <c r="C85" s="13">
        <v>0</v>
      </c>
      <c r="D85" s="13">
        <v>55000</v>
      </c>
      <c r="E85" s="13">
        <v>55000</v>
      </c>
      <c r="F85" s="13">
        <v>20000</v>
      </c>
      <c r="G85" s="14"/>
      <c r="H85" s="14">
        <v>36.363636363636402</v>
      </c>
      <c r="I85" s="14">
        <v>36.363636363636402</v>
      </c>
    </row>
    <row r="86" spans="1:9" ht="15" customHeight="1" x14ac:dyDescent="0.25">
      <c r="A86" s="11">
        <v>363</v>
      </c>
      <c r="B86" s="12" t="s">
        <v>60</v>
      </c>
      <c r="C86" s="13">
        <v>0</v>
      </c>
      <c r="D86" s="13">
        <v>55000</v>
      </c>
      <c r="E86" s="13">
        <v>55000</v>
      </c>
      <c r="F86" s="13">
        <v>20000</v>
      </c>
      <c r="G86" s="14"/>
      <c r="H86" s="14">
        <v>36.363636363636402</v>
      </c>
      <c r="I86" s="14">
        <v>36.363636363636402</v>
      </c>
    </row>
    <row r="87" spans="1:9" x14ac:dyDescent="0.25">
      <c r="A87" s="15">
        <v>3631</v>
      </c>
      <c r="B87" s="16" t="s">
        <v>61</v>
      </c>
      <c r="C87" s="17">
        <v>0</v>
      </c>
      <c r="D87" s="17"/>
      <c r="E87" s="17"/>
      <c r="F87" s="17">
        <v>20000</v>
      </c>
      <c r="G87" s="18"/>
      <c r="H87" s="18">
        <v>0</v>
      </c>
      <c r="I87" s="18">
        <v>0</v>
      </c>
    </row>
    <row r="88" spans="1:9" ht="15" customHeight="1" x14ac:dyDescent="0.25">
      <c r="A88" s="11">
        <v>37</v>
      </c>
      <c r="B88" s="12" t="s">
        <v>62</v>
      </c>
      <c r="C88" s="13">
        <v>0</v>
      </c>
      <c r="D88" s="13">
        <v>10000</v>
      </c>
      <c r="E88" s="13">
        <v>10000</v>
      </c>
      <c r="F88" s="13">
        <v>8383.2800000000007</v>
      </c>
      <c r="G88" s="14"/>
      <c r="H88" s="14">
        <v>83.832800000000006</v>
      </c>
      <c r="I88" s="14">
        <v>83.832800000000006</v>
      </c>
    </row>
    <row r="89" spans="1:9" x14ac:dyDescent="0.25">
      <c r="A89" s="11">
        <v>372</v>
      </c>
      <c r="B89" s="12" t="s">
        <v>63</v>
      </c>
      <c r="C89" s="13">
        <v>0</v>
      </c>
      <c r="D89" s="13">
        <v>10000</v>
      </c>
      <c r="E89" s="13">
        <v>10000</v>
      </c>
      <c r="F89" s="13">
        <v>8383.2800000000007</v>
      </c>
      <c r="G89" s="14"/>
      <c r="H89" s="14">
        <v>83.832800000000006</v>
      </c>
      <c r="I89" s="14">
        <v>83.832800000000006</v>
      </c>
    </row>
    <row r="90" spans="1:9" x14ac:dyDescent="0.25">
      <c r="A90" s="15">
        <v>3722</v>
      </c>
      <c r="B90" s="16" t="s">
        <v>64</v>
      </c>
      <c r="C90" s="17">
        <v>0</v>
      </c>
      <c r="D90" s="17"/>
      <c r="E90" s="17"/>
      <c r="F90" s="17">
        <v>8383.2800000000007</v>
      </c>
      <c r="G90" s="18"/>
      <c r="H90" s="18"/>
      <c r="I90" s="18"/>
    </row>
    <row r="91" spans="1:9" x14ac:dyDescent="0.25">
      <c r="A91" s="11">
        <v>38</v>
      </c>
      <c r="B91" s="12" t="s">
        <v>65</v>
      </c>
      <c r="C91" s="13">
        <v>49153.85</v>
      </c>
      <c r="D91" s="13">
        <v>261050</v>
      </c>
      <c r="E91" s="13">
        <v>261050</v>
      </c>
      <c r="F91" s="13">
        <v>140151.79</v>
      </c>
      <c r="G91" s="14">
        <v>285.128814935148</v>
      </c>
      <c r="H91" s="14">
        <v>53.687718827810798</v>
      </c>
      <c r="I91" s="14">
        <v>53.687718827810798</v>
      </c>
    </row>
    <row r="92" spans="1:9" x14ac:dyDescent="0.25">
      <c r="A92" s="11">
        <v>381</v>
      </c>
      <c r="B92" s="12" t="s">
        <v>66</v>
      </c>
      <c r="C92" s="13">
        <v>40000</v>
      </c>
      <c r="D92" s="13">
        <v>125500</v>
      </c>
      <c r="E92" s="13">
        <v>125500</v>
      </c>
      <c r="F92" s="13">
        <v>140151.79</v>
      </c>
      <c r="G92" s="14">
        <v>350.37947500000001</v>
      </c>
      <c r="H92" s="14">
        <v>111.67473306772899</v>
      </c>
      <c r="I92" s="14">
        <v>111.67473306772899</v>
      </c>
    </row>
    <row r="93" spans="1:9" x14ac:dyDescent="0.25">
      <c r="A93" s="15">
        <v>3811</v>
      </c>
      <c r="B93" s="16" t="s">
        <v>67</v>
      </c>
      <c r="C93" s="17">
        <v>40000</v>
      </c>
      <c r="D93" s="17"/>
      <c r="E93" s="17"/>
      <c r="F93" s="17">
        <v>140151.79</v>
      </c>
      <c r="G93" s="18">
        <v>350.37947500000001</v>
      </c>
      <c r="H93" s="18"/>
      <c r="I93" s="18"/>
    </row>
    <row r="94" spans="1:9" x14ac:dyDescent="0.25">
      <c r="A94" s="11">
        <v>383</v>
      </c>
      <c r="B94" s="12" t="s">
        <v>68</v>
      </c>
      <c r="C94" s="13">
        <v>9153.85</v>
      </c>
      <c r="D94" s="13">
        <v>2200</v>
      </c>
      <c r="E94" s="13">
        <v>2200</v>
      </c>
      <c r="F94" s="13">
        <v>0</v>
      </c>
      <c r="G94" s="14">
        <v>0</v>
      </c>
      <c r="H94" s="14">
        <v>0</v>
      </c>
      <c r="I94" s="14">
        <v>0</v>
      </c>
    </row>
    <row r="95" spans="1:9" x14ac:dyDescent="0.25">
      <c r="A95" s="15">
        <v>3831</v>
      </c>
      <c r="B95" s="16" t="s">
        <v>69</v>
      </c>
      <c r="C95" s="17">
        <v>5953.85</v>
      </c>
      <c r="D95" s="17"/>
      <c r="E95" s="17"/>
      <c r="F95" s="17">
        <v>0</v>
      </c>
      <c r="G95" s="18">
        <v>0</v>
      </c>
      <c r="H95" s="18"/>
      <c r="I95" s="18"/>
    </row>
    <row r="96" spans="1:9" x14ac:dyDescent="0.25">
      <c r="A96" s="15">
        <v>3835</v>
      </c>
      <c r="B96" s="16" t="s">
        <v>70</v>
      </c>
      <c r="C96" s="17">
        <v>3200</v>
      </c>
      <c r="D96" s="17"/>
      <c r="E96" s="17"/>
      <c r="F96" s="17">
        <v>0</v>
      </c>
      <c r="G96" s="18">
        <v>0</v>
      </c>
      <c r="H96" s="18"/>
      <c r="I96" s="18"/>
    </row>
    <row r="97" spans="1:9" x14ac:dyDescent="0.25">
      <c r="A97" s="11">
        <v>385</v>
      </c>
      <c r="B97" s="12" t="s">
        <v>71</v>
      </c>
      <c r="C97" s="13">
        <v>0</v>
      </c>
      <c r="D97" s="13">
        <v>133350</v>
      </c>
      <c r="E97" s="13">
        <v>133350</v>
      </c>
      <c r="F97" s="13">
        <v>0</v>
      </c>
      <c r="G97" s="14">
        <v>0</v>
      </c>
      <c r="H97" s="14"/>
      <c r="I97" s="14"/>
    </row>
    <row r="98" spans="1:9" x14ac:dyDescent="0.25">
      <c r="A98" s="11">
        <v>4</v>
      </c>
      <c r="B98" s="12" t="s">
        <v>72</v>
      </c>
      <c r="C98" s="13">
        <v>226001.79</v>
      </c>
      <c r="D98" s="13">
        <v>562152</v>
      </c>
      <c r="E98" s="13">
        <v>562152</v>
      </c>
      <c r="F98" s="13">
        <v>544877.21</v>
      </c>
      <c r="G98" s="14">
        <v>241.094201068053</v>
      </c>
      <c r="H98" s="14">
        <v>96.927025075068698</v>
      </c>
      <c r="I98" s="14">
        <v>96.927025075068698</v>
      </c>
    </row>
    <row r="99" spans="1:9" x14ac:dyDescent="0.25">
      <c r="A99" s="11">
        <v>42</v>
      </c>
      <c r="B99" s="12" t="s">
        <v>73</v>
      </c>
      <c r="C99" s="13">
        <v>226001.79</v>
      </c>
      <c r="D99" s="13">
        <v>562152</v>
      </c>
      <c r="E99" s="13">
        <v>562152</v>
      </c>
      <c r="F99" s="13">
        <v>544877.21</v>
      </c>
      <c r="G99" s="14">
        <v>241.094201068053</v>
      </c>
      <c r="H99" s="14">
        <v>96.927025075068698</v>
      </c>
      <c r="I99" s="14">
        <v>96.927025075068698</v>
      </c>
    </row>
    <row r="100" spans="1:9" x14ac:dyDescent="0.25">
      <c r="A100" s="11">
        <v>422</v>
      </c>
      <c r="B100" s="12" t="s">
        <v>74</v>
      </c>
      <c r="C100" s="13">
        <v>222626.79</v>
      </c>
      <c r="D100" s="13">
        <v>497152</v>
      </c>
      <c r="E100" s="13">
        <v>497152</v>
      </c>
      <c r="F100" s="13">
        <v>482603.86</v>
      </c>
      <c r="G100" s="14">
        <v>216.77708239875301</v>
      </c>
      <c r="H100" s="14">
        <v>97.073703816941304</v>
      </c>
      <c r="I100" s="14">
        <v>97.073703816941304</v>
      </c>
    </row>
    <row r="101" spans="1:9" x14ac:dyDescent="0.25">
      <c r="A101" s="15">
        <v>4221</v>
      </c>
      <c r="B101" s="16" t="s">
        <v>75</v>
      </c>
      <c r="C101" s="17">
        <v>130745.09</v>
      </c>
      <c r="D101" s="17"/>
      <c r="E101" s="17"/>
      <c r="F101" s="17">
        <v>156000.03</v>
      </c>
      <c r="G101" s="18">
        <v>119.316167054533</v>
      </c>
      <c r="H101" s="18"/>
      <c r="I101" s="18"/>
    </row>
    <row r="102" spans="1:9" x14ac:dyDescent="0.25">
      <c r="A102" s="15">
        <v>4222</v>
      </c>
      <c r="B102" s="16" t="s">
        <v>76</v>
      </c>
      <c r="C102" s="17">
        <v>4118.12</v>
      </c>
      <c r="D102" s="17"/>
      <c r="E102" s="17"/>
      <c r="F102" s="17">
        <v>8746.93</v>
      </c>
      <c r="G102" s="18">
        <v>212.40104707973501</v>
      </c>
      <c r="H102" s="18"/>
      <c r="I102" s="18"/>
    </row>
    <row r="103" spans="1:9" x14ac:dyDescent="0.25">
      <c r="A103" s="15">
        <v>4223</v>
      </c>
      <c r="B103" s="16" t="s">
        <v>77</v>
      </c>
      <c r="C103" s="17">
        <v>0</v>
      </c>
      <c r="D103" s="17"/>
      <c r="E103" s="17"/>
      <c r="F103" s="17">
        <v>22061.88</v>
      </c>
      <c r="G103" s="18"/>
      <c r="H103" s="18"/>
      <c r="I103" s="18"/>
    </row>
    <row r="104" spans="1:9" x14ac:dyDescent="0.25">
      <c r="A104" s="15">
        <v>4227</v>
      </c>
      <c r="B104" s="16" t="s">
        <v>78</v>
      </c>
      <c r="C104" s="17">
        <v>87763.58</v>
      </c>
      <c r="D104" s="17"/>
      <c r="E104" s="17"/>
      <c r="F104" s="17">
        <v>295795.02</v>
      </c>
      <c r="G104" s="18">
        <v>337.036182890443</v>
      </c>
      <c r="H104" s="18"/>
      <c r="I104" s="18"/>
    </row>
    <row r="105" spans="1:9" x14ac:dyDescent="0.25">
      <c r="A105" s="11">
        <v>423</v>
      </c>
      <c r="B105" s="12" t="s">
        <v>79</v>
      </c>
      <c r="C105" s="13">
        <v>0</v>
      </c>
      <c r="D105" s="13">
        <v>40000</v>
      </c>
      <c r="E105" s="13">
        <v>40000</v>
      </c>
      <c r="F105" s="13">
        <v>38950</v>
      </c>
      <c r="G105" s="14"/>
      <c r="H105" s="14">
        <v>97.375</v>
      </c>
      <c r="I105" s="14">
        <v>97.375</v>
      </c>
    </row>
    <row r="106" spans="1:9" x14ac:dyDescent="0.25">
      <c r="A106" s="15">
        <v>4231</v>
      </c>
      <c r="B106" s="16" t="s">
        <v>80</v>
      </c>
      <c r="C106" s="17">
        <v>0</v>
      </c>
      <c r="D106" s="17"/>
      <c r="E106" s="17"/>
      <c r="F106" s="17">
        <v>38950</v>
      </c>
      <c r="G106" s="18"/>
      <c r="H106" s="18"/>
      <c r="I106" s="18"/>
    </row>
    <row r="107" spans="1:9" x14ac:dyDescent="0.25">
      <c r="A107" s="11">
        <v>426</v>
      </c>
      <c r="B107" s="12" t="s">
        <v>81</v>
      </c>
      <c r="C107" s="13">
        <v>3375</v>
      </c>
      <c r="D107" s="13">
        <v>25000</v>
      </c>
      <c r="E107" s="13">
        <v>25000</v>
      </c>
      <c r="F107" s="13">
        <v>23323.35</v>
      </c>
      <c r="G107" s="14">
        <v>691.06222222222198</v>
      </c>
      <c r="H107" s="14">
        <v>93.293400000000005</v>
      </c>
      <c r="I107" s="14">
        <v>93.293400000000005</v>
      </c>
    </row>
    <row r="108" spans="1:9" x14ac:dyDescent="0.25">
      <c r="A108" s="15">
        <v>4262</v>
      </c>
      <c r="B108" s="16" t="s">
        <v>82</v>
      </c>
      <c r="C108" s="17">
        <v>3375</v>
      </c>
      <c r="D108" s="17"/>
      <c r="E108" s="17"/>
      <c r="F108" s="17">
        <v>23323.35</v>
      </c>
      <c r="G108" s="18">
        <v>691.06222222222198</v>
      </c>
      <c r="H108" s="18"/>
      <c r="I108" s="18"/>
    </row>
    <row r="109" spans="1:9" x14ac:dyDescent="0.25">
      <c r="A109" s="11">
        <v>5</v>
      </c>
      <c r="B109" s="12" t="s">
        <v>83</v>
      </c>
      <c r="C109" s="13">
        <v>7104352.8700000001</v>
      </c>
      <c r="D109" s="13">
        <v>7168000</v>
      </c>
      <c r="E109" s="13">
        <v>7168000</v>
      </c>
      <c r="F109" s="13">
        <v>7165375.2599999998</v>
      </c>
      <c r="G109" s="14">
        <v>100.858943680257</v>
      </c>
      <c r="H109" s="14">
        <v>99.963382533482104</v>
      </c>
      <c r="I109" s="14">
        <v>99.963382533482104</v>
      </c>
    </row>
    <row r="110" spans="1:9" x14ac:dyDescent="0.25">
      <c r="A110" s="11">
        <v>54</v>
      </c>
      <c r="B110" s="12" t="s">
        <v>84</v>
      </c>
      <c r="C110" s="13">
        <v>7104352.8700000001</v>
      </c>
      <c r="D110" s="13">
        <v>7168000</v>
      </c>
      <c r="E110" s="13">
        <v>7168000</v>
      </c>
      <c r="F110" s="13">
        <v>7165375.2599999998</v>
      </c>
      <c r="G110" s="14">
        <v>100.858943680257</v>
      </c>
      <c r="H110" s="14">
        <v>99.963382533482104</v>
      </c>
      <c r="I110" s="14">
        <v>99.963382533482104</v>
      </c>
    </row>
    <row r="111" spans="1:9" ht="30" x14ac:dyDescent="0.25">
      <c r="A111" s="11">
        <v>542</v>
      </c>
      <c r="B111" s="12" t="s">
        <v>85</v>
      </c>
      <c r="C111" s="13">
        <v>4431002.76</v>
      </c>
      <c r="D111" s="13">
        <v>4432000</v>
      </c>
      <c r="E111" s="13">
        <v>4432000</v>
      </c>
      <c r="F111" s="13">
        <v>4431002.76</v>
      </c>
      <c r="G111" s="14">
        <v>100</v>
      </c>
      <c r="H111" s="14">
        <v>99.977499097472901</v>
      </c>
      <c r="I111" s="14">
        <v>99.977499097472901</v>
      </c>
    </row>
    <row r="112" spans="1:9" ht="15" customHeight="1" x14ac:dyDescent="0.25">
      <c r="A112" s="15">
        <v>5422</v>
      </c>
      <c r="B112" s="16" t="s">
        <v>86</v>
      </c>
      <c r="C112" s="17">
        <v>4431002.76</v>
      </c>
      <c r="D112" s="17"/>
      <c r="E112" s="17"/>
      <c r="F112" s="17">
        <v>4431002.76</v>
      </c>
      <c r="G112" s="18">
        <v>100</v>
      </c>
      <c r="H112" s="18"/>
      <c r="I112" s="18"/>
    </row>
    <row r="113" spans="1:9" ht="30" x14ac:dyDescent="0.25">
      <c r="A113" s="11">
        <v>544</v>
      </c>
      <c r="B113" s="12" t="s">
        <v>87</v>
      </c>
      <c r="C113" s="13">
        <v>2673350.11</v>
      </c>
      <c r="D113" s="13">
        <v>2736000</v>
      </c>
      <c r="E113" s="13">
        <v>2736000</v>
      </c>
      <c r="F113" s="13">
        <v>2734372.5</v>
      </c>
      <c r="G113" s="14">
        <v>102.282618717681</v>
      </c>
      <c r="H113" s="14">
        <v>99.940515350877206</v>
      </c>
      <c r="I113" s="14">
        <v>99.940515350877206</v>
      </c>
    </row>
    <row r="114" spans="1:9" ht="30" x14ac:dyDescent="0.25">
      <c r="A114" s="15">
        <v>5443</v>
      </c>
      <c r="B114" s="16" t="s">
        <v>88</v>
      </c>
      <c r="C114" s="17">
        <v>2673350.11</v>
      </c>
      <c r="D114" s="17"/>
      <c r="E114" s="17"/>
      <c r="F114" s="17">
        <v>2734372.5</v>
      </c>
      <c r="G114" s="18">
        <v>102.282618717681</v>
      </c>
      <c r="H114" s="18"/>
      <c r="I114" s="18"/>
    </row>
    <row r="115" spans="1:9" x14ac:dyDescent="0.25">
      <c r="A115" s="8" t="s">
        <v>89</v>
      </c>
      <c r="B115" s="8"/>
      <c r="C115" s="9">
        <v>0</v>
      </c>
      <c r="D115" s="9">
        <v>49360</v>
      </c>
      <c r="E115" s="9">
        <v>49360</v>
      </c>
      <c r="F115" s="9">
        <v>49690.19</v>
      </c>
      <c r="G115" s="10"/>
      <c r="H115" s="10">
        <v>100.668942463533</v>
      </c>
      <c r="I115" s="10">
        <v>100.668942463533</v>
      </c>
    </row>
    <row r="116" spans="1:9" x14ac:dyDescent="0.25">
      <c r="A116" s="11">
        <v>3</v>
      </c>
      <c r="B116" s="12" t="s">
        <v>10</v>
      </c>
      <c r="C116" s="13">
        <v>0</v>
      </c>
      <c r="D116" s="13">
        <v>40240</v>
      </c>
      <c r="E116" s="13">
        <v>40240</v>
      </c>
      <c r="F116" s="13">
        <v>40740.19</v>
      </c>
      <c r="G116" s="14"/>
      <c r="H116" s="14">
        <v>101.243016898608</v>
      </c>
      <c r="I116" s="14">
        <v>101.243016898608</v>
      </c>
    </row>
    <row r="117" spans="1:9" x14ac:dyDescent="0.25">
      <c r="A117" s="11">
        <v>31</v>
      </c>
      <c r="B117" s="12" t="s">
        <v>11</v>
      </c>
      <c r="C117" s="13">
        <v>0</v>
      </c>
      <c r="D117" s="13">
        <v>27260</v>
      </c>
      <c r="E117" s="13">
        <v>27260</v>
      </c>
      <c r="F117" s="13">
        <v>26897.48</v>
      </c>
      <c r="G117" s="14"/>
      <c r="H117" s="14">
        <v>98.670139398385899</v>
      </c>
      <c r="I117" s="14">
        <v>98.670139398385899</v>
      </c>
    </row>
    <row r="118" spans="1:9" x14ac:dyDescent="0.25">
      <c r="A118" s="11">
        <v>311</v>
      </c>
      <c r="B118" s="12" t="s">
        <v>12</v>
      </c>
      <c r="C118" s="13">
        <v>0</v>
      </c>
      <c r="D118" s="13">
        <v>23260</v>
      </c>
      <c r="E118" s="13">
        <v>23260</v>
      </c>
      <c r="F118" s="13">
        <v>22950.09</v>
      </c>
      <c r="G118" s="14"/>
      <c r="H118" s="14">
        <v>98.667626827171105</v>
      </c>
      <c r="I118" s="14">
        <v>98.667626827171105</v>
      </c>
    </row>
    <row r="119" spans="1:9" x14ac:dyDescent="0.25">
      <c r="A119" s="15">
        <v>3111</v>
      </c>
      <c r="B119" s="16" t="s">
        <v>13</v>
      </c>
      <c r="C119" s="17">
        <v>0</v>
      </c>
      <c r="D119" s="17"/>
      <c r="E119" s="17"/>
      <c r="F119" s="17">
        <v>22950.09</v>
      </c>
      <c r="G119" s="18"/>
      <c r="H119" s="18"/>
      <c r="I119" s="18"/>
    </row>
    <row r="120" spans="1:9" x14ac:dyDescent="0.25">
      <c r="A120" s="11">
        <v>313</v>
      </c>
      <c r="B120" s="12" t="s">
        <v>17</v>
      </c>
      <c r="C120" s="13">
        <v>0</v>
      </c>
      <c r="D120" s="13">
        <v>4000</v>
      </c>
      <c r="E120" s="13">
        <v>4000</v>
      </c>
      <c r="F120" s="13">
        <v>3947.39</v>
      </c>
      <c r="G120" s="14"/>
      <c r="H120" s="14">
        <v>98.684749999999994</v>
      </c>
      <c r="I120" s="14">
        <v>98.684749999999994</v>
      </c>
    </row>
    <row r="121" spans="1:9" x14ac:dyDescent="0.25">
      <c r="A121" s="15">
        <v>3132</v>
      </c>
      <c r="B121" s="16" t="s">
        <v>18</v>
      </c>
      <c r="C121" s="17">
        <v>0</v>
      </c>
      <c r="D121" s="17"/>
      <c r="E121" s="17"/>
      <c r="F121" s="17">
        <v>3557.25</v>
      </c>
      <c r="G121" s="18"/>
      <c r="H121" s="18"/>
      <c r="I121" s="18"/>
    </row>
    <row r="122" spans="1:9" x14ac:dyDescent="0.25">
      <c r="A122" s="15">
        <v>3133</v>
      </c>
      <c r="B122" s="16" t="s">
        <v>19</v>
      </c>
      <c r="C122" s="17">
        <v>0</v>
      </c>
      <c r="D122" s="17"/>
      <c r="E122" s="17"/>
      <c r="F122" s="17">
        <v>390.14</v>
      </c>
      <c r="G122" s="18"/>
      <c r="H122" s="18"/>
      <c r="I122" s="18"/>
    </row>
    <row r="123" spans="1:9" x14ac:dyDescent="0.25">
      <c r="A123" s="11">
        <v>32</v>
      </c>
      <c r="B123" s="12" t="s">
        <v>20</v>
      </c>
      <c r="C123" s="13">
        <v>0</v>
      </c>
      <c r="D123" s="13">
        <v>12640</v>
      </c>
      <c r="E123" s="13">
        <v>12640</v>
      </c>
      <c r="F123" s="13">
        <v>13332.36</v>
      </c>
      <c r="G123" s="14"/>
      <c r="H123" s="14">
        <v>105.47753164557</v>
      </c>
      <c r="I123" s="14">
        <v>105.47753164557</v>
      </c>
    </row>
    <row r="124" spans="1:9" x14ac:dyDescent="0.25">
      <c r="A124" s="11">
        <v>321</v>
      </c>
      <c r="B124" s="12" t="s">
        <v>21</v>
      </c>
      <c r="C124" s="13">
        <v>0</v>
      </c>
      <c r="D124" s="13">
        <v>5290</v>
      </c>
      <c r="E124" s="13">
        <v>5290</v>
      </c>
      <c r="F124" s="13">
        <v>5292</v>
      </c>
      <c r="G124" s="14"/>
      <c r="H124" s="14">
        <v>100.037807183365</v>
      </c>
      <c r="I124" s="14">
        <v>100.037807183365</v>
      </c>
    </row>
    <row r="125" spans="1:9" x14ac:dyDescent="0.25">
      <c r="A125" s="15">
        <v>3212</v>
      </c>
      <c r="B125" s="16" t="s">
        <v>23</v>
      </c>
      <c r="C125" s="17">
        <v>0</v>
      </c>
      <c r="D125" s="17"/>
      <c r="E125" s="17"/>
      <c r="F125" s="17">
        <v>5292</v>
      </c>
      <c r="G125" s="18"/>
      <c r="H125" s="18"/>
      <c r="I125" s="18"/>
    </row>
    <row r="126" spans="1:9" x14ac:dyDescent="0.25">
      <c r="A126" s="11">
        <v>322</v>
      </c>
      <c r="B126" s="12" t="s">
        <v>26</v>
      </c>
      <c r="C126" s="13">
        <v>0</v>
      </c>
      <c r="D126" s="13">
        <v>1480</v>
      </c>
      <c r="E126" s="13">
        <v>1480</v>
      </c>
      <c r="F126" s="13">
        <v>5157.04</v>
      </c>
      <c r="G126" s="14"/>
      <c r="H126" s="14">
        <v>348.448648648649</v>
      </c>
      <c r="I126" s="14">
        <v>348.448648648649</v>
      </c>
    </row>
    <row r="127" spans="1:9" x14ac:dyDescent="0.25">
      <c r="A127" s="15">
        <v>3221</v>
      </c>
      <c r="B127" s="16" t="s">
        <v>27</v>
      </c>
      <c r="C127" s="17">
        <v>0</v>
      </c>
      <c r="D127" s="17"/>
      <c r="E127" s="17"/>
      <c r="F127" s="17">
        <v>4988.04</v>
      </c>
      <c r="G127" s="18"/>
      <c r="H127" s="18"/>
      <c r="I127" s="18"/>
    </row>
    <row r="128" spans="1:9" x14ac:dyDescent="0.25">
      <c r="A128" s="15">
        <v>3225</v>
      </c>
      <c r="B128" s="16" t="s">
        <v>90</v>
      </c>
      <c r="C128" s="17">
        <v>0</v>
      </c>
      <c r="D128" s="17"/>
      <c r="E128" s="17"/>
      <c r="F128" s="17">
        <v>169</v>
      </c>
      <c r="G128" s="18"/>
      <c r="H128" s="18"/>
      <c r="I128" s="18"/>
    </row>
    <row r="129" spans="1:9" x14ac:dyDescent="0.25">
      <c r="A129" s="11">
        <v>323</v>
      </c>
      <c r="B129" s="12" t="s">
        <v>31</v>
      </c>
      <c r="C129" s="13">
        <v>0</v>
      </c>
      <c r="D129" s="13">
        <v>5870</v>
      </c>
      <c r="E129" s="13">
        <v>5870</v>
      </c>
      <c r="F129" s="13">
        <v>2883.32</v>
      </c>
      <c r="G129" s="14"/>
      <c r="H129" s="14">
        <v>49.119591141396903</v>
      </c>
      <c r="I129" s="14">
        <v>49.119591141396903</v>
      </c>
    </row>
    <row r="130" spans="1:9" x14ac:dyDescent="0.25">
      <c r="A130" s="15">
        <v>3231</v>
      </c>
      <c r="B130" s="16" t="s">
        <v>32</v>
      </c>
      <c r="C130" s="17">
        <v>0</v>
      </c>
      <c r="D130" s="17"/>
      <c r="E130" s="17"/>
      <c r="F130" s="17">
        <v>1083.32</v>
      </c>
      <c r="G130" s="18"/>
      <c r="H130" s="18"/>
      <c r="I130" s="18"/>
    </row>
    <row r="131" spans="1:9" x14ac:dyDescent="0.25">
      <c r="A131" s="15">
        <v>3237</v>
      </c>
      <c r="B131" s="16" t="s">
        <v>38</v>
      </c>
      <c r="C131" s="17">
        <v>0</v>
      </c>
      <c r="D131" s="17"/>
      <c r="E131" s="17"/>
      <c r="F131" s="17">
        <v>1800</v>
      </c>
      <c r="G131" s="18"/>
      <c r="H131" s="18"/>
      <c r="I131" s="18"/>
    </row>
    <row r="132" spans="1:9" x14ac:dyDescent="0.25">
      <c r="A132" s="11">
        <v>34</v>
      </c>
      <c r="B132" s="12" t="s">
        <v>48</v>
      </c>
      <c r="C132" s="13">
        <v>0</v>
      </c>
      <c r="D132" s="13">
        <v>340</v>
      </c>
      <c r="E132" s="13">
        <v>340</v>
      </c>
      <c r="F132" s="13">
        <v>510.35</v>
      </c>
      <c r="G132" s="14"/>
      <c r="H132" s="14">
        <v>150.10294117647101</v>
      </c>
      <c r="I132" s="14">
        <v>150.10294117647101</v>
      </c>
    </row>
    <row r="133" spans="1:9" x14ac:dyDescent="0.25">
      <c r="A133" s="11">
        <v>343</v>
      </c>
      <c r="B133" s="12" t="s">
        <v>52</v>
      </c>
      <c r="C133" s="13">
        <v>0</v>
      </c>
      <c r="D133" s="13">
        <v>340</v>
      </c>
      <c r="E133" s="13">
        <v>340</v>
      </c>
      <c r="F133" s="13">
        <v>510.35</v>
      </c>
      <c r="G133" s="14"/>
      <c r="H133" s="14">
        <v>150.10294117647101</v>
      </c>
      <c r="I133" s="14">
        <v>150.10294117647101</v>
      </c>
    </row>
    <row r="134" spans="1:9" x14ac:dyDescent="0.25">
      <c r="A134" s="15">
        <v>3431</v>
      </c>
      <c r="B134" s="16" t="s">
        <v>53</v>
      </c>
      <c r="C134" s="17">
        <v>0</v>
      </c>
      <c r="D134" s="17"/>
      <c r="E134" s="17"/>
      <c r="F134" s="17">
        <v>510.35</v>
      </c>
      <c r="G134" s="18"/>
      <c r="H134" s="18"/>
      <c r="I134" s="18"/>
    </row>
    <row r="135" spans="1:9" x14ac:dyDescent="0.25">
      <c r="A135" s="11">
        <v>4</v>
      </c>
      <c r="B135" s="12" t="s">
        <v>72</v>
      </c>
      <c r="C135" s="13">
        <v>0</v>
      </c>
      <c r="D135" s="13">
        <v>9120</v>
      </c>
      <c r="E135" s="13">
        <v>9120</v>
      </c>
      <c r="F135" s="13">
        <v>8950</v>
      </c>
      <c r="G135" s="14"/>
      <c r="H135" s="14">
        <v>98.135964912280699</v>
      </c>
      <c r="I135" s="14">
        <v>98.135964912280699</v>
      </c>
    </row>
    <row r="136" spans="1:9" x14ac:dyDescent="0.25">
      <c r="A136" s="11">
        <v>42</v>
      </c>
      <c r="B136" s="12" t="s">
        <v>73</v>
      </c>
      <c r="C136" s="13">
        <v>0</v>
      </c>
      <c r="D136" s="13">
        <v>9120</v>
      </c>
      <c r="E136" s="13">
        <v>9120</v>
      </c>
      <c r="F136" s="13">
        <v>8950</v>
      </c>
      <c r="G136" s="14"/>
      <c r="H136" s="14">
        <v>98.135964912280699</v>
      </c>
      <c r="I136" s="14">
        <v>98.135964912280699</v>
      </c>
    </row>
    <row r="137" spans="1:9" x14ac:dyDescent="0.25">
      <c r="A137" s="11">
        <v>422</v>
      </c>
      <c r="B137" s="12" t="s">
        <v>74</v>
      </c>
      <c r="C137" s="13">
        <v>0</v>
      </c>
      <c r="D137" s="13">
        <v>9120</v>
      </c>
      <c r="E137" s="13">
        <v>9120</v>
      </c>
      <c r="F137" s="13">
        <v>8950</v>
      </c>
      <c r="G137" s="14"/>
      <c r="H137" s="14">
        <v>98.135964912280699</v>
      </c>
      <c r="I137" s="14">
        <v>98.135964912280699</v>
      </c>
    </row>
    <row r="138" spans="1:9" x14ac:dyDescent="0.25">
      <c r="A138" s="15">
        <v>4221</v>
      </c>
      <c r="B138" s="16" t="s">
        <v>75</v>
      </c>
      <c r="C138" s="17">
        <v>0</v>
      </c>
      <c r="D138" s="17"/>
      <c r="E138" s="17"/>
      <c r="F138" s="17">
        <v>8950</v>
      </c>
      <c r="G138" s="18"/>
      <c r="H138" s="18"/>
      <c r="I138" s="18"/>
    </row>
    <row r="139" spans="1:9" x14ac:dyDescent="0.25">
      <c r="A139" s="5" t="s">
        <v>91</v>
      </c>
      <c r="B139" s="5"/>
      <c r="C139" s="6">
        <v>20775883.420000002</v>
      </c>
      <c r="D139" s="6">
        <v>28653863.25</v>
      </c>
      <c r="E139" s="6">
        <v>28653863.25</v>
      </c>
      <c r="F139" s="6">
        <v>27965856.870000001</v>
      </c>
      <c r="G139" s="7">
        <v>134.60730552173999</v>
      </c>
      <c r="H139" s="7">
        <v>97.598905341324297</v>
      </c>
      <c r="I139" s="7">
        <v>97.598905341324297</v>
      </c>
    </row>
    <row r="140" spans="1:9" x14ac:dyDescent="0.25">
      <c r="A140" s="8" t="s">
        <v>92</v>
      </c>
      <c r="B140" s="8"/>
      <c r="C140" s="9">
        <v>1932673.31</v>
      </c>
      <c r="D140" s="9">
        <v>2088072</v>
      </c>
      <c r="E140" s="9">
        <v>2088072</v>
      </c>
      <c r="F140" s="9">
        <v>2059451.72</v>
      </c>
      <c r="G140" s="10">
        <v>106.55974340536601</v>
      </c>
      <c r="H140" s="10">
        <v>98.629344198859002</v>
      </c>
      <c r="I140" s="10">
        <v>98.629344198859002</v>
      </c>
    </row>
    <row r="141" spans="1:9" x14ac:dyDescent="0.25">
      <c r="A141" s="11">
        <v>3</v>
      </c>
      <c r="B141" s="12" t="s">
        <v>10</v>
      </c>
      <c r="C141" s="13">
        <v>1799272.31</v>
      </c>
      <c r="D141" s="13">
        <v>1844072</v>
      </c>
      <c r="E141" s="13">
        <v>1844072</v>
      </c>
      <c r="F141" s="13">
        <v>1859350.86</v>
      </c>
      <c r="G141" s="14">
        <v>103.339047106216</v>
      </c>
      <c r="H141" s="14">
        <v>100.82853923274099</v>
      </c>
      <c r="I141" s="14">
        <v>100.82853923274099</v>
      </c>
    </row>
    <row r="142" spans="1:9" x14ac:dyDescent="0.25">
      <c r="A142" s="11">
        <v>31</v>
      </c>
      <c r="B142" s="12" t="s">
        <v>11</v>
      </c>
      <c r="C142" s="13">
        <v>1195745.75</v>
      </c>
      <c r="D142" s="13">
        <v>1270000</v>
      </c>
      <c r="E142" s="13">
        <v>1270000</v>
      </c>
      <c r="F142" s="13">
        <v>1282363.78</v>
      </c>
      <c r="G142" s="14">
        <v>107.24385012449299</v>
      </c>
      <c r="H142" s="14">
        <v>100.97352598425201</v>
      </c>
      <c r="I142" s="14">
        <v>100.97352598425201</v>
      </c>
    </row>
    <row r="143" spans="1:9" x14ac:dyDescent="0.25">
      <c r="A143" s="11">
        <v>311</v>
      </c>
      <c r="B143" s="12" t="s">
        <v>12</v>
      </c>
      <c r="C143" s="13">
        <v>1006950.17</v>
      </c>
      <c r="D143" s="13">
        <v>1069200</v>
      </c>
      <c r="E143" s="13">
        <v>1069200</v>
      </c>
      <c r="F143" s="13">
        <v>1072588.3899999999</v>
      </c>
      <c r="G143" s="14">
        <v>106.51851719733099</v>
      </c>
      <c r="H143" s="14">
        <v>100.316908903853</v>
      </c>
      <c r="I143" s="14">
        <v>100.316908903853</v>
      </c>
    </row>
    <row r="144" spans="1:9" x14ac:dyDescent="0.25">
      <c r="A144" s="15">
        <v>3111</v>
      </c>
      <c r="B144" s="16" t="s">
        <v>13</v>
      </c>
      <c r="C144" s="17">
        <v>1006950.17</v>
      </c>
      <c r="D144" s="17"/>
      <c r="E144" s="17"/>
      <c r="F144" s="17">
        <v>1072588.3899999999</v>
      </c>
      <c r="G144" s="18">
        <v>106.51851719733099</v>
      </c>
      <c r="H144" s="18"/>
      <c r="I144" s="18"/>
    </row>
    <row r="145" spans="1:9" x14ac:dyDescent="0.25">
      <c r="A145" s="11">
        <v>312</v>
      </c>
      <c r="B145" s="12" t="s">
        <v>16</v>
      </c>
      <c r="C145" s="13">
        <v>15600</v>
      </c>
      <c r="D145" s="13">
        <v>19000</v>
      </c>
      <c r="E145" s="13">
        <v>19000</v>
      </c>
      <c r="F145" s="13">
        <v>27800</v>
      </c>
      <c r="G145" s="14">
        <v>178.20512820512801</v>
      </c>
      <c r="H145" s="14">
        <v>146.31578947368399</v>
      </c>
      <c r="I145" s="14">
        <v>146.31578947368399</v>
      </c>
    </row>
    <row r="146" spans="1:9" x14ac:dyDescent="0.25">
      <c r="A146" s="15">
        <v>3121</v>
      </c>
      <c r="B146" s="16" t="s">
        <v>16</v>
      </c>
      <c r="C146" s="17">
        <v>15600</v>
      </c>
      <c r="D146" s="17"/>
      <c r="E146" s="17"/>
      <c r="F146" s="17">
        <v>27800</v>
      </c>
      <c r="G146" s="18">
        <v>178.20512820512801</v>
      </c>
      <c r="H146" s="18"/>
      <c r="I146" s="18"/>
    </row>
    <row r="147" spans="1:9" x14ac:dyDescent="0.25">
      <c r="A147" s="11">
        <v>313</v>
      </c>
      <c r="B147" s="12" t="s">
        <v>17</v>
      </c>
      <c r="C147" s="13">
        <v>173195.58</v>
      </c>
      <c r="D147" s="13">
        <v>181800</v>
      </c>
      <c r="E147" s="13">
        <v>181800</v>
      </c>
      <c r="F147" s="13">
        <v>181975.39</v>
      </c>
      <c r="G147" s="14">
        <v>105.069303731654</v>
      </c>
      <c r="H147" s="14">
        <v>100.09647414741499</v>
      </c>
      <c r="I147" s="14">
        <v>100.09647414741499</v>
      </c>
    </row>
    <row r="148" spans="1:9" x14ac:dyDescent="0.25">
      <c r="A148" s="15">
        <v>3132</v>
      </c>
      <c r="B148" s="16" t="s">
        <v>18</v>
      </c>
      <c r="C148" s="17">
        <v>156011.21</v>
      </c>
      <c r="D148" s="17"/>
      <c r="E148" s="17"/>
      <c r="F148" s="17">
        <v>164059.91</v>
      </c>
      <c r="G148" s="18">
        <v>105.159052352712</v>
      </c>
      <c r="H148" s="18"/>
      <c r="I148" s="18"/>
    </row>
    <row r="149" spans="1:9" x14ac:dyDescent="0.25">
      <c r="A149" s="15">
        <v>3133</v>
      </c>
      <c r="B149" s="16" t="s">
        <v>19</v>
      </c>
      <c r="C149" s="17">
        <v>17184.37</v>
      </c>
      <c r="D149" s="17"/>
      <c r="E149" s="17"/>
      <c r="F149" s="17">
        <v>17915.48</v>
      </c>
      <c r="G149" s="18">
        <v>104.254505693255</v>
      </c>
      <c r="H149" s="18"/>
      <c r="I149" s="18"/>
    </row>
    <row r="150" spans="1:9" x14ac:dyDescent="0.25">
      <c r="A150" s="11">
        <v>32</v>
      </c>
      <c r="B150" s="12" t="s">
        <v>20</v>
      </c>
      <c r="C150" s="13">
        <v>596199.68999999994</v>
      </c>
      <c r="D150" s="13">
        <v>565072</v>
      </c>
      <c r="E150" s="13">
        <v>565072</v>
      </c>
      <c r="F150" s="13">
        <v>567336.31000000006</v>
      </c>
      <c r="G150" s="14">
        <v>95.158773061421797</v>
      </c>
      <c r="H150" s="14">
        <v>100.400711767704</v>
      </c>
      <c r="I150" s="14">
        <v>100.400711767704</v>
      </c>
    </row>
    <row r="151" spans="1:9" x14ac:dyDescent="0.25">
      <c r="A151" s="11">
        <v>321</v>
      </c>
      <c r="B151" s="12" t="s">
        <v>21</v>
      </c>
      <c r="C151" s="13">
        <v>38843.5</v>
      </c>
      <c r="D151" s="13">
        <v>45100</v>
      </c>
      <c r="E151" s="13">
        <v>45100</v>
      </c>
      <c r="F151" s="13">
        <v>39879.800000000003</v>
      </c>
      <c r="G151" s="14">
        <v>102.66788523176299</v>
      </c>
      <c r="H151" s="14">
        <v>88.425277161862496</v>
      </c>
      <c r="I151" s="14">
        <v>88.425277161862496</v>
      </c>
    </row>
    <row r="152" spans="1:9" x14ac:dyDescent="0.25">
      <c r="A152" s="15">
        <v>3211</v>
      </c>
      <c r="B152" s="16" t="s">
        <v>22</v>
      </c>
      <c r="C152" s="17">
        <v>14448.5</v>
      </c>
      <c r="D152" s="17"/>
      <c r="E152" s="17"/>
      <c r="F152" s="17">
        <v>18617.8</v>
      </c>
      <c r="G152" s="18">
        <v>128.8562826591</v>
      </c>
      <c r="H152" s="18"/>
      <c r="I152" s="18"/>
    </row>
    <row r="153" spans="1:9" x14ac:dyDescent="0.25">
      <c r="A153" s="15">
        <v>3212</v>
      </c>
      <c r="B153" s="16" t="s">
        <v>23</v>
      </c>
      <c r="C153" s="17">
        <v>22253</v>
      </c>
      <c r="D153" s="17"/>
      <c r="E153" s="17"/>
      <c r="F153" s="17">
        <v>21262</v>
      </c>
      <c r="G153" s="18">
        <v>95.546667865006995</v>
      </c>
      <c r="H153" s="18"/>
      <c r="I153" s="18"/>
    </row>
    <row r="154" spans="1:9" x14ac:dyDescent="0.25">
      <c r="A154" s="15">
        <v>3213</v>
      </c>
      <c r="B154" s="16" t="s">
        <v>24</v>
      </c>
      <c r="C154" s="17">
        <v>2142</v>
      </c>
      <c r="D154" s="17"/>
      <c r="E154" s="17"/>
      <c r="F154" s="17">
        <v>0</v>
      </c>
      <c r="G154" s="18">
        <v>0</v>
      </c>
      <c r="H154" s="18"/>
      <c r="I154" s="18"/>
    </row>
    <row r="155" spans="1:9" x14ac:dyDescent="0.25">
      <c r="A155" s="11">
        <v>322</v>
      </c>
      <c r="B155" s="12" t="s">
        <v>26</v>
      </c>
      <c r="C155" s="13">
        <v>135155.92000000001</v>
      </c>
      <c r="D155" s="13">
        <v>70550</v>
      </c>
      <c r="E155" s="13">
        <v>70550</v>
      </c>
      <c r="F155" s="13">
        <v>63016.09</v>
      </c>
      <c r="G155" s="14">
        <v>46.624735342706401</v>
      </c>
      <c r="H155" s="14">
        <v>89.321176470588199</v>
      </c>
      <c r="I155" s="14">
        <v>89.321176470588199</v>
      </c>
    </row>
    <row r="156" spans="1:9" x14ac:dyDescent="0.25">
      <c r="A156" s="15">
        <v>3221</v>
      </c>
      <c r="B156" s="16" t="s">
        <v>27</v>
      </c>
      <c r="C156" s="17">
        <v>45628.42</v>
      </c>
      <c r="D156" s="17"/>
      <c r="E156" s="17"/>
      <c r="F156" s="17">
        <v>49033.15</v>
      </c>
      <c r="G156" s="18">
        <v>107.461862584766</v>
      </c>
      <c r="H156" s="18"/>
      <c r="I156" s="18"/>
    </row>
    <row r="157" spans="1:9" x14ac:dyDescent="0.25">
      <c r="A157" s="15">
        <v>3223</v>
      </c>
      <c r="B157" s="16" t="s">
        <v>28</v>
      </c>
      <c r="C157" s="17">
        <v>7000</v>
      </c>
      <c r="D157" s="17"/>
      <c r="E157" s="17"/>
      <c r="F157" s="17">
        <v>10347.459999999999</v>
      </c>
      <c r="G157" s="18">
        <v>147.82085714285699</v>
      </c>
      <c r="H157" s="18"/>
      <c r="I157" s="18"/>
    </row>
    <row r="158" spans="1:9" x14ac:dyDescent="0.25">
      <c r="A158" s="15">
        <v>3224</v>
      </c>
      <c r="B158" s="16" t="s">
        <v>29</v>
      </c>
      <c r="C158" s="17">
        <v>82027.5</v>
      </c>
      <c r="D158" s="17"/>
      <c r="E158" s="17"/>
      <c r="F158" s="17">
        <v>3635.48</v>
      </c>
      <c r="G158" s="18">
        <v>4.4320258449910099</v>
      </c>
      <c r="H158" s="18"/>
      <c r="I158" s="18"/>
    </row>
    <row r="159" spans="1:9" x14ac:dyDescent="0.25">
      <c r="A159" s="15">
        <v>3225</v>
      </c>
      <c r="B159" s="16" t="s">
        <v>90</v>
      </c>
      <c r="C159" s="17">
        <v>500</v>
      </c>
      <c r="D159" s="17"/>
      <c r="E159" s="17"/>
      <c r="F159" s="17">
        <v>0</v>
      </c>
      <c r="G159" s="18">
        <v>0</v>
      </c>
      <c r="H159" s="18"/>
      <c r="I159" s="18"/>
    </row>
    <row r="160" spans="1:9" x14ac:dyDescent="0.25">
      <c r="A160" s="11">
        <v>323</v>
      </c>
      <c r="B160" s="12" t="s">
        <v>31</v>
      </c>
      <c r="C160" s="13">
        <v>404540.41</v>
      </c>
      <c r="D160" s="13">
        <v>416230</v>
      </c>
      <c r="E160" s="13">
        <v>416230</v>
      </c>
      <c r="F160" s="13">
        <v>432254.71999999997</v>
      </c>
      <c r="G160" s="14">
        <v>106.850813741945</v>
      </c>
      <c r="H160" s="14">
        <v>103.849967566009</v>
      </c>
      <c r="I160" s="14">
        <v>103.849967566009</v>
      </c>
    </row>
    <row r="161" spans="1:9" x14ac:dyDescent="0.25">
      <c r="A161" s="15">
        <v>3231</v>
      </c>
      <c r="B161" s="16" t="s">
        <v>32</v>
      </c>
      <c r="C161" s="17">
        <v>26233.45</v>
      </c>
      <c r="D161" s="17"/>
      <c r="E161" s="17"/>
      <c r="F161" s="17">
        <v>27690.84</v>
      </c>
      <c r="G161" s="18">
        <v>105.555464492852</v>
      </c>
      <c r="H161" s="18"/>
      <c r="I161" s="18"/>
    </row>
    <row r="162" spans="1:9" x14ac:dyDescent="0.25">
      <c r="A162" s="15">
        <v>3232</v>
      </c>
      <c r="B162" s="16" t="s">
        <v>33</v>
      </c>
      <c r="C162" s="17">
        <v>8125.1</v>
      </c>
      <c r="D162" s="17"/>
      <c r="E162" s="17"/>
      <c r="F162" s="17">
        <v>6318.5</v>
      </c>
      <c r="G162" s="18">
        <v>77.765196736040195</v>
      </c>
      <c r="H162" s="18"/>
      <c r="I162" s="18"/>
    </row>
    <row r="163" spans="1:9" x14ac:dyDescent="0.25">
      <c r="A163" s="15">
        <v>3233</v>
      </c>
      <c r="B163" s="16" t="s">
        <v>34</v>
      </c>
      <c r="C163" s="17">
        <v>3802.38</v>
      </c>
      <c r="D163" s="17"/>
      <c r="E163" s="17"/>
      <c r="F163" s="17">
        <v>3805.36</v>
      </c>
      <c r="G163" s="18">
        <v>100.078371967031</v>
      </c>
      <c r="H163" s="18"/>
      <c r="I163" s="18"/>
    </row>
    <row r="164" spans="1:9" x14ac:dyDescent="0.25">
      <c r="A164" s="15">
        <v>3234</v>
      </c>
      <c r="B164" s="16" t="s">
        <v>35</v>
      </c>
      <c r="C164" s="17">
        <v>2145</v>
      </c>
      <c r="D164" s="17"/>
      <c r="E164" s="17"/>
      <c r="F164" s="17">
        <v>2272.0100000000002</v>
      </c>
      <c r="G164" s="18">
        <v>105.92121212121199</v>
      </c>
      <c r="H164" s="18"/>
      <c r="I164" s="18"/>
    </row>
    <row r="165" spans="1:9" x14ac:dyDescent="0.25">
      <c r="A165" s="15">
        <v>3235</v>
      </c>
      <c r="B165" s="16" t="s">
        <v>36</v>
      </c>
      <c r="C165" s="17">
        <v>10845.7</v>
      </c>
      <c r="D165" s="17"/>
      <c r="E165" s="17"/>
      <c r="F165" s="17">
        <v>11279.76</v>
      </c>
      <c r="G165" s="18">
        <v>104.002139096601</v>
      </c>
      <c r="H165" s="18"/>
      <c r="I165" s="18"/>
    </row>
    <row r="166" spans="1:9" x14ac:dyDescent="0.25">
      <c r="A166" s="15">
        <v>3237</v>
      </c>
      <c r="B166" s="16" t="s">
        <v>38</v>
      </c>
      <c r="C166" s="17">
        <v>216765.03</v>
      </c>
      <c r="D166" s="17"/>
      <c r="E166" s="17"/>
      <c r="F166" s="17">
        <v>239012.35</v>
      </c>
      <c r="G166" s="18">
        <v>110.263334450211</v>
      </c>
      <c r="H166" s="18"/>
      <c r="I166" s="18"/>
    </row>
    <row r="167" spans="1:9" x14ac:dyDescent="0.25">
      <c r="A167" s="15">
        <v>3239</v>
      </c>
      <c r="B167" s="16" t="s">
        <v>40</v>
      </c>
      <c r="C167" s="17">
        <v>136623.75</v>
      </c>
      <c r="D167" s="17"/>
      <c r="E167" s="17"/>
      <c r="F167" s="17">
        <v>141875.9</v>
      </c>
      <c r="G167" s="18">
        <v>103.844243771672</v>
      </c>
      <c r="H167" s="18"/>
      <c r="I167" s="18"/>
    </row>
    <row r="168" spans="1:9" x14ac:dyDescent="0.25">
      <c r="A168" s="11">
        <v>324</v>
      </c>
      <c r="B168" s="12" t="s">
        <v>41</v>
      </c>
      <c r="C168" s="13">
        <v>0</v>
      </c>
      <c r="D168" s="13">
        <v>11983</v>
      </c>
      <c r="E168" s="13">
        <v>11983</v>
      </c>
      <c r="F168" s="13">
        <v>9866.09</v>
      </c>
      <c r="G168" s="14"/>
      <c r="H168" s="14">
        <v>82.334056580155206</v>
      </c>
      <c r="I168" s="14">
        <v>82.334056580155206</v>
      </c>
    </row>
    <row r="169" spans="1:9" x14ac:dyDescent="0.25">
      <c r="A169" s="15">
        <v>3241</v>
      </c>
      <c r="B169" s="16" t="s">
        <v>41</v>
      </c>
      <c r="C169" s="17">
        <v>0</v>
      </c>
      <c r="D169" s="17"/>
      <c r="E169" s="17"/>
      <c r="F169" s="17">
        <v>9866.09</v>
      </c>
      <c r="G169" s="18"/>
      <c r="H169" s="18"/>
      <c r="I169" s="18"/>
    </row>
    <row r="170" spans="1:9" x14ac:dyDescent="0.25">
      <c r="A170" s="11">
        <v>329</v>
      </c>
      <c r="B170" s="12" t="s">
        <v>42</v>
      </c>
      <c r="C170" s="13">
        <v>17659.86</v>
      </c>
      <c r="D170" s="13">
        <v>21209</v>
      </c>
      <c r="E170" s="13">
        <v>21209</v>
      </c>
      <c r="F170" s="13">
        <v>22319.61</v>
      </c>
      <c r="G170" s="14">
        <v>126.38610951615701</v>
      </c>
      <c r="H170" s="14">
        <v>105.23650337121001</v>
      </c>
      <c r="I170" s="14">
        <v>105.23650337121001</v>
      </c>
    </row>
    <row r="171" spans="1:9" x14ac:dyDescent="0.25">
      <c r="A171" s="15">
        <v>3292</v>
      </c>
      <c r="B171" s="16" t="s">
        <v>43</v>
      </c>
      <c r="C171" s="17">
        <v>0</v>
      </c>
      <c r="D171" s="17"/>
      <c r="E171" s="17"/>
      <c r="F171" s="17">
        <v>2619.02</v>
      </c>
      <c r="G171" s="18"/>
      <c r="H171" s="18"/>
      <c r="I171" s="18"/>
    </row>
    <row r="172" spans="1:9" x14ac:dyDescent="0.25">
      <c r="A172" s="15">
        <v>3293</v>
      </c>
      <c r="B172" s="16" t="s">
        <v>44</v>
      </c>
      <c r="C172" s="17">
        <v>17659.86</v>
      </c>
      <c r="D172" s="17"/>
      <c r="E172" s="17"/>
      <c r="F172" s="17">
        <v>19450.59</v>
      </c>
      <c r="G172" s="18">
        <v>110.140114361043</v>
      </c>
      <c r="H172" s="18"/>
      <c r="I172" s="18"/>
    </row>
    <row r="173" spans="1:9" x14ac:dyDescent="0.25">
      <c r="A173" s="15">
        <v>3294</v>
      </c>
      <c r="B173" s="16" t="s">
        <v>45</v>
      </c>
      <c r="C173" s="17">
        <v>0</v>
      </c>
      <c r="D173" s="17"/>
      <c r="E173" s="17"/>
      <c r="F173" s="17">
        <v>250</v>
      </c>
      <c r="G173" s="18"/>
      <c r="H173" s="18"/>
      <c r="I173" s="18"/>
    </row>
    <row r="174" spans="1:9" x14ac:dyDescent="0.25">
      <c r="A174" s="11">
        <v>34</v>
      </c>
      <c r="B174" s="12" t="s">
        <v>48</v>
      </c>
      <c r="C174" s="13">
        <v>7326.87</v>
      </c>
      <c r="D174" s="13">
        <v>9000</v>
      </c>
      <c r="E174" s="13">
        <v>9000</v>
      </c>
      <c r="F174" s="13">
        <v>9650.77</v>
      </c>
      <c r="G174" s="14">
        <v>131.717500105775</v>
      </c>
      <c r="H174" s="14">
        <v>107.230777777778</v>
      </c>
      <c r="I174" s="14">
        <v>107.230777777778</v>
      </c>
    </row>
    <row r="175" spans="1:9" x14ac:dyDescent="0.25">
      <c r="A175" s="11">
        <v>343</v>
      </c>
      <c r="B175" s="12" t="s">
        <v>52</v>
      </c>
      <c r="C175" s="13">
        <v>7326.87</v>
      </c>
      <c r="D175" s="13">
        <v>9000</v>
      </c>
      <c r="E175" s="13">
        <v>9000</v>
      </c>
      <c r="F175" s="13">
        <v>9650.77</v>
      </c>
      <c r="G175" s="14">
        <v>131.717500105775</v>
      </c>
      <c r="H175" s="14">
        <v>107.230777777778</v>
      </c>
      <c r="I175" s="14">
        <v>107.230777777778</v>
      </c>
    </row>
    <row r="176" spans="1:9" x14ac:dyDescent="0.25">
      <c r="A176" s="15">
        <v>3431</v>
      </c>
      <c r="B176" s="16" t="s">
        <v>53</v>
      </c>
      <c r="C176" s="17">
        <v>7326.87</v>
      </c>
      <c r="D176" s="17"/>
      <c r="E176" s="17"/>
      <c r="F176" s="17">
        <v>9650.77</v>
      </c>
      <c r="G176" s="18">
        <v>131.717500105775</v>
      </c>
      <c r="H176" s="18"/>
      <c r="I176" s="18"/>
    </row>
    <row r="177" spans="1:9" x14ac:dyDescent="0.25">
      <c r="A177" s="11">
        <v>4</v>
      </c>
      <c r="B177" s="12" t="s">
        <v>72</v>
      </c>
      <c r="C177" s="13">
        <v>133401</v>
      </c>
      <c r="D177" s="13">
        <v>244000</v>
      </c>
      <c r="E177" s="13">
        <v>244000</v>
      </c>
      <c r="F177" s="13">
        <v>200100.86</v>
      </c>
      <c r="G177" s="14">
        <v>149.99952024347601</v>
      </c>
      <c r="H177" s="14">
        <v>82.008549180327904</v>
      </c>
      <c r="I177" s="14">
        <v>82.008549180327904</v>
      </c>
    </row>
    <row r="178" spans="1:9" x14ac:dyDescent="0.25">
      <c r="A178" s="11">
        <v>42</v>
      </c>
      <c r="B178" s="12" t="s">
        <v>73</v>
      </c>
      <c r="C178" s="13">
        <v>133401</v>
      </c>
      <c r="D178" s="13">
        <v>244000</v>
      </c>
      <c r="E178" s="13">
        <v>244000</v>
      </c>
      <c r="F178" s="13">
        <v>200100.86</v>
      </c>
      <c r="G178" s="14">
        <v>149.99952024347601</v>
      </c>
      <c r="H178" s="14">
        <v>82.008549180327904</v>
      </c>
      <c r="I178" s="14">
        <v>82.008549180327904</v>
      </c>
    </row>
    <row r="179" spans="1:9" x14ac:dyDescent="0.25">
      <c r="A179" s="11">
        <v>422</v>
      </c>
      <c r="B179" s="12" t="s">
        <v>74</v>
      </c>
      <c r="C179" s="13">
        <v>30401</v>
      </c>
      <c r="D179" s="13">
        <v>70000</v>
      </c>
      <c r="E179" s="13">
        <v>70000</v>
      </c>
      <c r="F179" s="13">
        <v>69082.22</v>
      </c>
      <c r="G179" s="14">
        <v>227.236669846387</v>
      </c>
      <c r="H179" s="14">
        <v>98.688885714285703</v>
      </c>
      <c r="I179" s="14">
        <v>98.688885714285703</v>
      </c>
    </row>
    <row r="180" spans="1:9" x14ac:dyDescent="0.25">
      <c r="A180" s="15">
        <v>4221</v>
      </c>
      <c r="B180" s="16" t="s">
        <v>75</v>
      </c>
      <c r="C180" s="17">
        <v>30401</v>
      </c>
      <c r="D180" s="17"/>
      <c r="E180" s="17"/>
      <c r="F180" s="17">
        <v>67582.22</v>
      </c>
      <c r="G180" s="18">
        <v>222.302621624289</v>
      </c>
      <c r="H180" s="18"/>
      <c r="I180" s="18"/>
    </row>
    <row r="181" spans="1:9" x14ac:dyDescent="0.25">
      <c r="A181" s="15">
        <v>4222</v>
      </c>
      <c r="B181" s="16" t="s">
        <v>76</v>
      </c>
      <c r="C181" s="17">
        <v>0</v>
      </c>
      <c r="D181" s="17"/>
      <c r="E181" s="17"/>
      <c r="F181" s="17">
        <v>1500</v>
      </c>
      <c r="G181" s="18"/>
      <c r="H181" s="18"/>
      <c r="I181" s="18"/>
    </row>
    <row r="182" spans="1:9" x14ac:dyDescent="0.25">
      <c r="A182" s="11">
        <v>424</v>
      </c>
      <c r="B182" s="12" t="s">
        <v>93</v>
      </c>
      <c r="C182" s="13">
        <v>103000</v>
      </c>
      <c r="D182" s="13">
        <v>174000</v>
      </c>
      <c r="E182" s="13">
        <v>174000</v>
      </c>
      <c r="F182" s="13">
        <v>131018.64</v>
      </c>
      <c r="G182" s="14">
        <v>127.20256310679601</v>
      </c>
      <c r="H182" s="14">
        <v>75.298068965517203</v>
      </c>
      <c r="I182" s="14">
        <v>75.298068965517203</v>
      </c>
    </row>
    <row r="183" spans="1:9" x14ac:dyDescent="0.25">
      <c r="A183" s="15">
        <v>4241</v>
      </c>
      <c r="B183" s="16" t="s">
        <v>94</v>
      </c>
      <c r="C183" s="17">
        <v>103000</v>
      </c>
      <c r="D183" s="17"/>
      <c r="E183" s="17"/>
      <c r="F183" s="17">
        <v>131018.64</v>
      </c>
      <c r="G183" s="18">
        <v>127.20256310679601</v>
      </c>
      <c r="H183" s="18"/>
      <c r="I183" s="18"/>
    </row>
    <row r="184" spans="1:9" x14ac:dyDescent="0.25">
      <c r="A184" s="8" t="s">
        <v>95</v>
      </c>
      <c r="B184" s="8"/>
      <c r="C184" s="9">
        <v>3013529.39</v>
      </c>
      <c r="D184" s="9">
        <v>5241758.25</v>
      </c>
      <c r="E184" s="9">
        <v>5241758.25</v>
      </c>
      <c r="F184" s="9">
        <v>4862645.91</v>
      </c>
      <c r="G184" s="10">
        <v>161.36049398210801</v>
      </c>
      <c r="H184" s="10">
        <v>92.767458514516605</v>
      </c>
      <c r="I184" s="10">
        <v>92.767458514516605</v>
      </c>
    </row>
    <row r="185" spans="1:9" x14ac:dyDescent="0.25">
      <c r="A185" s="11">
        <v>3</v>
      </c>
      <c r="B185" s="12" t="s">
        <v>10</v>
      </c>
      <c r="C185" s="13">
        <v>2439474.38</v>
      </c>
      <c r="D185" s="13">
        <v>4180371.25</v>
      </c>
      <c r="E185" s="13">
        <v>4180371.25</v>
      </c>
      <c r="F185" s="13">
        <v>4126912.58</v>
      </c>
      <c r="G185" s="14">
        <v>169.172204218845</v>
      </c>
      <c r="H185" s="14">
        <v>98.721198027567496</v>
      </c>
      <c r="I185" s="14">
        <v>98.721198027567496</v>
      </c>
    </row>
    <row r="186" spans="1:9" x14ac:dyDescent="0.25">
      <c r="A186" s="11">
        <v>31</v>
      </c>
      <c r="B186" s="12" t="s">
        <v>11</v>
      </c>
      <c r="C186" s="13">
        <v>750492.56</v>
      </c>
      <c r="D186" s="13">
        <v>939288</v>
      </c>
      <c r="E186" s="13">
        <v>939288</v>
      </c>
      <c r="F186" s="13">
        <v>936241.56</v>
      </c>
      <c r="G186" s="14">
        <v>124.750278670318</v>
      </c>
      <c r="H186" s="14">
        <v>99.675664971765897</v>
      </c>
      <c r="I186" s="14">
        <v>99.675664971765897</v>
      </c>
    </row>
    <row r="187" spans="1:9" x14ac:dyDescent="0.25">
      <c r="A187" s="11">
        <v>311</v>
      </c>
      <c r="B187" s="12" t="s">
        <v>12</v>
      </c>
      <c r="C187" s="13">
        <v>640697.82999999996</v>
      </c>
      <c r="D187" s="13">
        <v>802303</v>
      </c>
      <c r="E187" s="13">
        <v>802303</v>
      </c>
      <c r="F187" s="13">
        <v>788547.16</v>
      </c>
      <c r="G187" s="14">
        <v>123.07629635642699</v>
      </c>
      <c r="H187" s="14">
        <v>98.285455744276206</v>
      </c>
      <c r="I187" s="14">
        <v>98.285455744276206</v>
      </c>
    </row>
    <row r="188" spans="1:9" x14ac:dyDescent="0.25">
      <c r="A188" s="15">
        <v>3111</v>
      </c>
      <c r="B188" s="16" t="s">
        <v>13</v>
      </c>
      <c r="C188" s="17">
        <v>640697.82999999996</v>
      </c>
      <c r="D188" s="17"/>
      <c r="E188" s="17"/>
      <c r="F188" s="17">
        <v>788547.16</v>
      </c>
      <c r="G188" s="18">
        <v>123.07629635642699</v>
      </c>
      <c r="H188" s="18"/>
      <c r="I188" s="18"/>
    </row>
    <row r="189" spans="1:9" x14ac:dyDescent="0.25">
      <c r="A189" s="11">
        <v>312</v>
      </c>
      <c r="B189" s="12" t="s">
        <v>16</v>
      </c>
      <c r="C189" s="13">
        <v>0</v>
      </c>
      <c r="D189" s="13">
        <v>0</v>
      </c>
      <c r="E189" s="13">
        <v>0</v>
      </c>
      <c r="F189" s="13">
        <v>12513.29</v>
      </c>
      <c r="G189" s="14"/>
      <c r="H189" s="14"/>
      <c r="I189" s="14"/>
    </row>
    <row r="190" spans="1:9" x14ac:dyDescent="0.25">
      <c r="A190" s="15">
        <v>3121</v>
      </c>
      <c r="B190" s="16" t="s">
        <v>16</v>
      </c>
      <c r="C190" s="17">
        <v>0</v>
      </c>
      <c r="D190" s="17"/>
      <c r="E190" s="17"/>
      <c r="F190" s="17">
        <v>12513.29</v>
      </c>
      <c r="G190" s="18"/>
      <c r="H190" s="18"/>
      <c r="I190" s="18"/>
    </row>
    <row r="191" spans="1:9" x14ac:dyDescent="0.25">
      <c r="A191" s="11">
        <v>313</v>
      </c>
      <c r="B191" s="12" t="s">
        <v>17</v>
      </c>
      <c r="C191" s="13">
        <v>109794.73</v>
      </c>
      <c r="D191" s="13">
        <v>136985</v>
      </c>
      <c r="E191" s="13">
        <v>136985</v>
      </c>
      <c r="F191" s="13">
        <v>135181.10999999999</v>
      </c>
      <c r="G191" s="14">
        <v>123.12167441916399</v>
      </c>
      <c r="H191" s="14">
        <v>98.683147789903998</v>
      </c>
      <c r="I191" s="14">
        <v>98.683147789903998</v>
      </c>
    </row>
    <row r="192" spans="1:9" x14ac:dyDescent="0.25">
      <c r="A192" s="15">
        <v>3132</v>
      </c>
      <c r="B192" s="16" t="s">
        <v>18</v>
      </c>
      <c r="C192" s="17">
        <v>97710.59</v>
      </c>
      <c r="D192" s="17"/>
      <c r="E192" s="17"/>
      <c r="F192" s="17">
        <v>120452.06</v>
      </c>
      <c r="G192" s="18">
        <v>123.27431448321001</v>
      </c>
      <c r="H192" s="18"/>
      <c r="I192" s="18"/>
    </row>
    <row r="193" spans="1:9" x14ac:dyDescent="0.25">
      <c r="A193" s="15">
        <v>3133</v>
      </c>
      <c r="B193" s="16" t="s">
        <v>19</v>
      </c>
      <c r="C193" s="17">
        <v>12084.14</v>
      </c>
      <c r="D193" s="17"/>
      <c r="E193" s="17"/>
      <c r="F193" s="17">
        <v>14729.05</v>
      </c>
      <c r="G193" s="18">
        <v>121.887449168911</v>
      </c>
      <c r="H193" s="18"/>
      <c r="I193" s="18"/>
    </row>
    <row r="194" spans="1:9" x14ac:dyDescent="0.25">
      <c r="A194" s="11">
        <v>32</v>
      </c>
      <c r="B194" s="12" t="s">
        <v>20</v>
      </c>
      <c r="C194" s="13">
        <v>1677041.71</v>
      </c>
      <c r="D194" s="13">
        <v>2939583.25</v>
      </c>
      <c r="E194" s="13">
        <v>2939583.25</v>
      </c>
      <c r="F194" s="13">
        <v>2939868.31</v>
      </c>
      <c r="G194" s="14">
        <v>175.30084627412199</v>
      </c>
      <c r="H194" s="14">
        <v>100.00969729297501</v>
      </c>
      <c r="I194" s="14">
        <v>100.00969729297501</v>
      </c>
    </row>
    <row r="195" spans="1:9" x14ac:dyDescent="0.25">
      <c r="A195" s="11">
        <v>321</v>
      </c>
      <c r="B195" s="12" t="s">
        <v>21</v>
      </c>
      <c r="C195" s="13">
        <v>118106.17</v>
      </c>
      <c r="D195" s="13">
        <v>309279.67</v>
      </c>
      <c r="E195" s="13">
        <v>309279.67</v>
      </c>
      <c r="F195" s="13">
        <v>298099.67</v>
      </c>
      <c r="G195" s="14">
        <v>252.399743383432</v>
      </c>
      <c r="H195" s="14">
        <v>96.385148755493702</v>
      </c>
      <c r="I195" s="14">
        <v>96.385148755493702</v>
      </c>
    </row>
    <row r="196" spans="1:9" x14ac:dyDescent="0.25">
      <c r="A196" s="15">
        <v>3211</v>
      </c>
      <c r="B196" s="16" t="s">
        <v>22</v>
      </c>
      <c r="C196" s="17">
        <v>98931.75</v>
      </c>
      <c r="D196" s="17"/>
      <c r="E196" s="17"/>
      <c r="F196" s="17">
        <v>260321.75</v>
      </c>
      <c r="G196" s="18">
        <v>263.13266469055702</v>
      </c>
      <c r="H196" s="18"/>
      <c r="I196" s="18"/>
    </row>
    <row r="197" spans="1:9" x14ac:dyDescent="0.25">
      <c r="A197" s="15">
        <v>3212</v>
      </c>
      <c r="B197" s="16" t="s">
        <v>23</v>
      </c>
      <c r="C197" s="17">
        <v>5969.42</v>
      </c>
      <c r="D197" s="17"/>
      <c r="E197" s="17"/>
      <c r="F197" s="17">
        <v>8199.2199999999993</v>
      </c>
      <c r="G197" s="18">
        <v>137.35371275601301</v>
      </c>
      <c r="H197" s="18"/>
      <c r="I197" s="18"/>
    </row>
    <row r="198" spans="1:9" x14ac:dyDescent="0.25">
      <c r="A198" s="15">
        <v>3213</v>
      </c>
      <c r="B198" s="16" t="s">
        <v>24</v>
      </c>
      <c r="C198" s="17">
        <v>13205</v>
      </c>
      <c r="D198" s="17"/>
      <c r="E198" s="17"/>
      <c r="F198" s="17">
        <v>29578.7</v>
      </c>
      <c r="G198" s="18">
        <v>223.996213555471</v>
      </c>
      <c r="H198" s="18"/>
      <c r="I198" s="18"/>
    </row>
    <row r="199" spans="1:9" x14ac:dyDescent="0.25">
      <c r="A199" s="11">
        <v>322</v>
      </c>
      <c r="B199" s="12" t="s">
        <v>26</v>
      </c>
      <c r="C199" s="13">
        <v>639848.67000000004</v>
      </c>
      <c r="D199" s="13">
        <v>1192321.06</v>
      </c>
      <c r="E199" s="13">
        <v>1192321.06</v>
      </c>
      <c r="F199" s="13">
        <v>1256610.8600000001</v>
      </c>
      <c r="G199" s="14">
        <v>196.39188434977899</v>
      </c>
      <c r="H199" s="14">
        <v>105.39198728906101</v>
      </c>
      <c r="I199" s="14">
        <v>105.39198728906101</v>
      </c>
    </row>
    <row r="200" spans="1:9" x14ac:dyDescent="0.25">
      <c r="A200" s="15">
        <v>3221</v>
      </c>
      <c r="B200" s="16" t="s">
        <v>27</v>
      </c>
      <c r="C200" s="17">
        <v>204581.17</v>
      </c>
      <c r="D200" s="17"/>
      <c r="E200" s="17"/>
      <c r="F200" s="17">
        <v>256635.27</v>
      </c>
      <c r="G200" s="18">
        <v>125.444228322675</v>
      </c>
      <c r="H200" s="18"/>
      <c r="I200" s="18"/>
    </row>
    <row r="201" spans="1:9" x14ac:dyDescent="0.25">
      <c r="A201" s="15">
        <v>3222</v>
      </c>
      <c r="B201" s="16" t="s">
        <v>96</v>
      </c>
      <c r="C201" s="17">
        <v>0</v>
      </c>
      <c r="D201" s="17"/>
      <c r="E201" s="17"/>
      <c r="F201" s="17">
        <v>691653.58</v>
      </c>
      <c r="G201" s="18"/>
      <c r="H201" s="18"/>
      <c r="I201" s="18"/>
    </row>
    <row r="202" spans="1:9" x14ac:dyDescent="0.25">
      <c r="A202" s="15">
        <v>3223</v>
      </c>
      <c r="B202" s="16" t="s">
        <v>28</v>
      </c>
      <c r="C202" s="17">
        <v>353479.89</v>
      </c>
      <c r="D202" s="17"/>
      <c r="E202" s="17"/>
      <c r="F202" s="17">
        <v>217027.33</v>
      </c>
      <c r="G202" s="18">
        <v>61.397362661847602</v>
      </c>
      <c r="H202" s="18"/>
      <c r="I202" s="18"/>
    </row>
    <row r="203" spans="1:9" x14ac:dyDescent="0.25">
      <c r="A203" s="15">
        <v>3224</v>
      </c>
      <c r="B203" s="16" t="s">
        <v>29</v>
      </c>
      <c r="C203" s="17">
        <v>41012.629999999997</v>
      </c>
      <c r="D203" s="17"/>
      <c r="E203" s="17"/>
      <c r="F203" s="17">
        <v>42819.26</v>
      </c>
      <c r="G203" s="18">
        <v>104.40505766150601</v>
      </c>
      <c r="H203" s="18"/>
      <c r="I203" s="18"/>
    </row>
    <row r="204" spans="1:9" x14ac:dyDescent="0.25">
      <c r="A204" s="15">
        <v>3225</v>
      </c>
      <c r="B204" s="16" t="s">
        <v>90</v>
      </c>
      <c r="C204" s="17">
        <v>36325.440000000002</v>
      </c>
      <c r="D204" s="17"/>
      <c r="E204" s="17"/>
      <c r="F204" s="17">
        <v>48475.42</v>
      </c>
      <c r="G204" s="18">
        <v>133.44757833628401</v>
      </c>
      <c r="H204" s="18"/>
      <c r="I204" s="18"/>
    </row>
    <row r="205" spans="1:9" x14ac:dyDescent="0.25">
      <c r="A205" s="15">
        <v>3227</v>
      </c>
      <c r="B205" s="16" t="s">
        <v>30</v>
      </c>
      <c r="C205" s="17">
        <v>4449.54</v>
      </c>
      <c r="D205" s="17"/>
      <c r="E205" s="17"/>
      <c r="F205" s="17">
        <v>0</v>
      </c>
      <c r="G205" s="18">
        <v>0</v>
      </c>
      <c r="H205" s="18"/>
      <c r="I205" s="18"/>
    </row>
    <row r="206" spans="1:9" x14ac:dyDescent="0.25">
      <c r="A206" s="11">
        <v>323</v>
      </c>
      <c r="B206" s="12" t="s">
        <v>31</v>
      </c>
      <c r="C206" s="13">
        <v>818250.17</v>
      </c>
      <c r="D206" s="13">
        <v>1273214.33</v>
      </c>
      <c r="E206" s="13">
        <v>1273214.33</v>
      </c>
      <c r="F206" s="13">
        <v>1174186.9099999999</v>
      </c>
      <c r="G206" s="14">
        <v>143.499745316277</v>
      </c>
      <c r="H206" s="14">
        <v>92.222250593110999</v>
      </c>
      <c r="I206" s="14">
        <v>92.222250593110999</v>
      </c>
    </row>
    <row r="207" spans="1:9" x14ac:dyDescent="0.25">
      <c r="A207" s="15">
        <v>3231</v>
      </c>
      <c r="B207" s="16" t="s">
        <v>32</v>
      </c>
      <c r="C207" s="17">
        <v>300315.08</v>
      </c>
      <c r="D207" s="17"/>
      <c r="E207" s="17"/>
      <c r="F207" s="17">
        <v>367874.28</v>
      </c>
      <c r="G207" s="18">
        <v>122.496106422628</v>
      </c>
      <c r="H207" s="18"/>
      <c r="I207" s="18"/>
    </row>
    <row r="208" spans="1:9" x14ac:dyDescent="0.25">
      <c r="A208" s="15">
        <v>3232</v>
      </c>
      <c r="B208" s="16" t="s">
        <v>33</v>
      </c>
      <c r="C208" s="17">
        <v>226971.94</v>
      </c>
      <c r="D208" s="17"/>
      <c r="E208" s="17"/>
      <c r="F208" s="17">
        <v>262270.74</v>
      </c>
      <c r="G208" s="18">
        <v>115.55205458436799</v>
      </c>
      <c r="H208" s="18"/>
      <c r="I208" s="18"/>
    </row>
    <row r="209" spans="1:9" x14ac:dyDescent="0.25">
      <c r="A209" s="15">
        <v>3233</v>
      </c>
      <c r="B209" s="16" t="s">
        <v>34</v>
      </c>
      <c r="C209" s="17">
        <v>2162.5</v>
      </c>
      <c r="D209" s="17"/>
      <c r="E209" s="17"/>
      <c r="F209" s="17">
        <v>13308.22</v>
      </c>
      <c r="G209" s="18">
        <v>615.40901734104</v>
      </c>
      <c r="H209" s="18"/>
      <c r="I209" s="18"/>
    </row>
    <row r="210" spans="1:9" x14ac:dyDescent="0.25">
      <c r="A210" s="15">
        <v>3234</v>
      </c>
      <c r="B210" s="16" t="s">
        <v>35</v>
      </c>
      <c r="C210" s="17">
        <v>131918.38</v>
      </c>
      <c r="D210" s="17"/>
      <c r="E210" s="17"/>
      <c r="F210" s="17">
        <v>140956.34</v>
      </c>
      <c r="G210" s="18">
        <v>106.85117570425</v>
      </c>
      <c r="H210" s="18"/>
      <c r="I210" s="18"/>
    </row>
    <row r="211" spans="1:9" x14ac:dyDescent="0.25">
      <c r="A211" s="15">
        <v>3235</v>
      </c>
      <c r="B211" s="16" t="s">
        <v>36</v>
      </c>
      <c r="C211" s="17">
        <v>28500.5</v>
      </c>
      <c r="D211" s="17"/>
      <c r="E211" s="17"/>
      <c r="F211" s="17">
        <v>58383.28</v>
      </c>
      <c r="G211" s="18">
        <v>204.85002017508501</v>
      </c>
      <c r="H211" s="18"/>
      <c r="I211" s="18"/>
    </row>
    <row r="212" spans="1:9" x14ac:dyDescent="0.25">
      <c r="A212" s="15">
        <v>3236</v>
      </c>
      <c r="B212" s="16" t="s">
        <v>37</v>
      </c>
      <c r="C212" s="17">
        <v>21105</v>
      </c>
      <c r="D212" s="17"/>
      <c r="E212" s="17"/>
      <c r="F212" s="17">
        <v>40369.949999999997</v>
      </c>
      <c r="G212" s="18">
        <v>191.28144989339</v>
      </c>
      <c r="H212" s="18"/>
      <c r="I212" s="18"/>
    </row>
    <row r="213" spans="1:9" x14ac:dyDescent="0.25">
      <c r="A213" s="15">
        <v>3237</v>
      </c>
      <c r="B213" s="16" t="s">
        <v>38</v>
      </c>
      <c r="C213" s="17">
        <v>47648.53</v>
      </c>
      <c r="D213" s="17"/>
      <c r="E213" s="17"/>
      <c r="F213" s="17">
        <v>176144.8</v>
      </c>
      <c r="G213" s="18">
        <v>369.67520299157201</v>
      </c>
      <c r="H213" s="18"/>
      <c r="I213" s="18"/>
    </row>
    <row r="214" spans="1:9" x14ac:dyDescent="0.25">
      <c r="A214" s="15">
        <v>3238</v>
      </c>
      <c r="B214" s="16" t="s">
        <v>39</v>
      </c>
      <c r="C214" s="17">
        <v>35462.5</v>
      </c>
      <c r="D214" s="17"/>
      <c r="E214" s="17"/>
      <c r="F214" s="17">
        <v>43668</v>
      </c>
      <c r="G214" s="18">
        <v>123.138526612619</v>
      </c>
      <c r="H214" s="18"/>
      <c r="I214" s="18"/>
    </row>
    <row r="215" spans="1:9" x14ac:dyDescent="0.25">
      <c r="A215" s="15">
        <v>3239</v>
      </c>
      <c r="B215" s="16" t="s">
        <v>40</v>
      </c>
      <c r="C215" s="17">
        <v>24165.74</v>
      </c>
      <c r="D215" s="17"/>
      <c r="E215" s="17"/>
      <c r="F215" s="17">
        <v>71211.3</v>
      </c>
      <c r="G215" s="18">
        <v>294.678747681635</v>
      </c>
      <c r="H215" s="18"/>
      <c r="I215" s="18"/>
    </row>
    <row r="216" spans="1:9" x14ac:dyDescent="0.25">
      <c r="A216" s="11">
        <v>324</v>
      </c>
      <c r="B216" s="12" t="s">
        <v>41</v>
      </c>
      <c r="C216" s="13">
        <v>0</v>
      </c>
      <c r="D216" s="13">
        <v>52492.55</v>
      </c>
      <c r="E216" s="13">
        <v>52492.55</v>
      </c>
      <c r="F216" s="13">
        <v>44089.36</v>
      </c>
      <c r="G216" s="14"/>
      <c r="H216" s="14">
        <v>83.991652148733493</v>
      </c>
      <c r="I216" s="14">
        <v>83.991652148733493</v>
      </c>
    </row>
    <row r="217" spans="1:9" x14ac:dyDescent="0.25">
      <c r="A217" s="15">
        <v>3241</v>
      </c>
      <c r="B217" s="16" t="s">
        <v>41</v>
      </c>
      <c r="C217" s="17">
        <v>0</v>
      </c>
      <c r="D217" s="17"/>
      <c r="E217" s="17"/>
      <c r="F217" s="17">
        <v>44089.36</v>
      </c>
      <c r="G217" s="18"/>
      <c r="H217" s="18"/>
      <c r="I217" s="18"/>
    </row>
    <row r="218" spans="1:9" x14ac:dyDescent="0.25">
      <c r="A218" s="11">
        <v>329</v>
      </c>
      <c r="B218" s="12" t="s">
        <v>42</v>
      </c>
      <c r="C218" s="13">
        <v>100836.7</v>
      </c>
      <c r="D218" s="13">
        <v>112275.64</v>
      </c>
      <c r="E218" s="13">
        <v>112275.64</v>
      </c>
      <c r="F218" s="13">
        <v>166881.51</v>
      </c>
      <c r="G218" s="14">
        <v>165.496798288718</v>
      </c>
      <c r="H218" s="14">
        <v>148.63554551993599</v>
      </c>
      <c r="I218" s="14">
        <v>148.63554551993599</v>
      </c>
    </row>
    <row r="219" spans="1:9" x14ac:dyDescent="0.25">
      <c r="A219" s="15">
        <v>3292</v>
      </c>
      <c r="B219" s="16" t="s">
        <v>43</v>
      </c>
      <c r="C219" s="17">
        <v>13669.11</v>
      </c>
      <c r="D219" s="17"/>
      <c r="E219" s="17"/>
      <c r="F219" s="17">
        <v>42773.35</v>
      </c>
      <c r="G219" s="18">
        <v>312.91978775501798</v>
      </c>
      <c r="H219" s="18"/>
      <c r="I219" s="18"/>
    </row>
    <row r="220" spans="1:9" x14ac:dyDescent="0.25">
      <c r="A220" s="15">
        <v>3293</v>
      </c>
      <c r="B220" s="16" t="s">
        <v>44</v>
      </c>
      <c r="C220" s="17">
        <v>519.82000000000005</v>
      </c>
      <c r="D220" s="17"/>
      <c r="E220" s="17"/>
      <c r="F220" s="17">
        <v>45545.59</v>
      </c>
      <c r="G220" s="19">
        <v>8761.8002385441105</v>
      </c>
      <c r="H220" s="18"/>
      <c r="I220" s="18"/>
    </row>
    <row r="221" spans="1:9" x14ac:dyDescent="0.25">
      <c r="A221" s="15">
        <v>3294</v>
      </c>
      <c r="B221" s="16" t="s">
        <v>45</v>
      </c>
      <c r="C221" s="17">
        <v>13792.76</v>
      </c>
      <c r="D221" s="17"/>
      <c r="E221" s="17"/>
      <c r="F221" s="17">
        <v>27911.7</v>
      </c>
      <c r="G221" s="19">
        <v>202.36486388511099</v>
      </c>
      <c r="H221" s="18"/>
      <c r="I221" s="18"/>
    </row>
    <row r="222" spans="1:9" x14ac:dyDescent="0.25">
      <c r="A222" s="15">
        <v>3295</v>
      </c>
      <c r="B222" s="16" t="s">
        <v>46</v>
      </c>
      <c r="C222" s="17">
        <v>662.5</v>
      </c>
      <c r="D222" s="17"/>
      <c r="E222" s="17"/>
      <c r="F222" s="17">
        <v>37110.870000000003</v>
      </c>
      <c r="G222" s="19">
        <v>5601.6407547169802</v>
      </c>
      <c r="H222" s="18"/>
      <c r="I222" s="18"/>
    </row>
    <row r="223" spans="1:9" x14ac:dyDescent="0.25">
      <c r="A223" s="15">
        <v>3296</v>
      </c>
      <c r="B223" s="16" t="s">
        <v>47</v>
      </c>
      <c r="C223" s="17">
        <v>72192.509999999995</v>
      </c>
      <c r="D223" s="17"/>
      <c r="E223" s="17"/>
      <c r="F223" s="17">
        <v>10900</v>
      </c>
      <c r="G223" s="18">
        <v>15.098519223116099</v>
      </c>
      <c r="H223" s="18"/>
      <c r="I223" s="18"/>
    </row>
    <row r="224" spans="1:9" x14ac:dyDescent="0.25">
      <c r="A224" s="15">
        <v>3299</v>
      </c>
      <c r="B224" s="16" t="s">
        <v>42</v>
      </c>
      <c r="C224" s="17">
        <v>0</v>
      </c>
      <c r="D224" s="17"/>
      <c r="E224" s="17"/>
      <c r="F224" s="17">
        <v>2640</v>
      </c>
      <c r="G224" s="18"/>
      <c r="H224" s="18"/>
      <c r="I224" s="18"/>
    </row>
    <row r="225" spans="1:9" x14ac:dyDescent="0.25">
      <c r="A225" s="11">
        <v>34</v>
      </c>
      <c r="B225" s="12" t="s">
        <v>48</v>
      </c>
      <c r="C225" s="13">
        <v>11940.11</v>
      </c>
      <c r="D225" s="13">
        <v>11500</v>
      </c>
      <c r="E225" s="13">
        <v>11500</v>
      </c>
      <c r="F225" s="13">
        <v>19138.71</v>
      </c>
      <c r="G225" s="14">
        <v>160.289226816168</v>
      </c>
      <c r="H225" s="14">
        <v>166.423565217391</v>
      </c>
      <c r="I225" s="14">
        <v>166.423565217391</v>
      </c>
    </row>
    <row r="226" spans="1:9" x14ac:dyDescent="0.25">
      <c r="A226" s="11">
        <v>343</v>
      </c>
      <c r="B226" s="12" t="s">
        <v>52</v>
      </c>
      <c r="C226" s="13">
        <v>11940.11</v>
      </c>
      <c r="D226" s="13">
        <v>11500</v>
      </c>
      <c r="E226" s="13">
        <v>11500</v>
      </c>
      <c r="F226" s="13">
        <v>19138.71</v>
      </c>
      <c r="G226" s="14">
        <v>160.289226816168</v>
      </c>
      <c r="H226" s="14">
        <v>166.423565217391</v>
      </c>
      <c r="I226" s="14">
        <v>166.423565217391</v>
      </c>
    </row>
    <row r="227" spans="1:9" x14ac:dyDescent="0.25">
      <c r="A227" s="15">
        <v>3431</v>
      </c>
      <c r="B227" s="16" t="s">
        <v>53</v>
      </c>
      <c r="C227" s="17">
        <v>4963.3500000000004</v>
      </c>
      <c r="D227" s="17"/>
      <c r="E227" s="17"/>
      <c r="F227" s="17">
        <v>10202.09</v>
      </c>
      <c r="G227" s="18">
        <v>205.54847028720499</v>
      </c>
      <c r="H227" s="18"/>
      <c r="I227" s="18"/>
    </row>
    <row r="228" spans="1:9" x14ac:dyDescent="0.25">
      <c r="A228" s="15">
        <v>3434</v>
      </c>
      <c r="B228" s="16" t="s">
        <v>56</v>
      </c>
      <c r="C228" s="17">
        <v>6976.76</v>
      </c>
      <c r="D228" s="17"/>
      <c r="E228" s="17"/>
      <c r="F228" s="17">
        <v>8936.6200000000008</v>
      </c>
      <c r="G228" s="18">
        <v>128.09126299313701</v>
      </c>
      <c r="H228" s="18"/>
      <c r="I228" s="18"/>
    </row>
    <row r="229" spans="1:9" ht="15" customHeight="1" x14ac:dyDescent="0.25">
      <c r="A229" s="11">
        <v>37</v>
      </c>
      <c r="B229" s="12" t="s">
        <v>62</v>
      </c>
      <c r="C229" s="13">
        <v>0</v>
      </c>
      <c r="D229" s="13">
        <v>290000</v>
      </c>
      <c r="E229" s="13">
        <v>290000</v>
      </c>
      <c r="F229" s="13">
        <v>231664</v>
      </c>
      <c r="G229" s="14"/>
      <c r="H229" s="14">
        <v>79.884137931034502</v>
      </c>
      <c r="I229" s="14">
        <v>79.884137931034502</v>
      </c>
    </row>
    <row r="230" spans="1:9" x14ac:dyDescent="0.25">
      <c r="A230" s="11">
        <v>372</v>
      </c>
      <c r="B230" s="12" t="s">
        <v>63</v>
      </c>
      <c r="C230" s="13">
        <v>0</v>
      </c>
      <c r="D230" s="13">
        <v>290000</v>
      </c>
      <c r="E230" s="13">
        <v>290000</v>
      </c>
      <c r="F230" s="13">
        <v>231664</v>
      </c>
      <c r="G230" s="14"/>
      <c r="H230" s="14">
        <v>79.884137931034502</v>
      </c>
      <c r="I230" s="14">
        <v>79.884137931034502</v>
      </c>
    </row>
    <row r="231" spans="1:9" x14ac:dyDescent="0.25">
      <c r="A231" s="15">
        <v>3721</v>
      </c>
      <c r="B231" s="16" t="s">
        <v>97</v>
      </c>
      <c r="C231" s="17">
        <v>0</v>
      </c>
      <c r="D231" s="17"/>
      <c r="E231" s="17"/>
      <c r="F231" s="17">
        <v>198300</v>
      </c>
      <c r="G231" s="18"/>
      <c r="H231" s="18"/>
      <c r="I231" s="18"/>
    </row>
    <row r="232" spans="1:9" x14ac:dyDescent="0.25">
      <c r="A232" s="15">
        <v>3722</v>
      </c>
      <c r="B232" s="16" t="s">
        <v>64</v>
      </c>
      <c r="C232" s="17">
        <v>0</v>
      </c>
      <c r="D232" s="17"/>
      <c r="E232" s="17"/>
      <c r="F232" s="17">
        <v>33364</v>
      </c>
      <c r="G232" s="18"/>
      <c r="H232" s="18"/>
      <c r="I232" s="18"/>
    </row>
    <row r="233" spans="1:9" x14ac:dyDescent="0.25">
      <c r="A233" s="11">
        <v>4</v>
      </c>
      <c r="B233" s="12" t="s">
        <v>72</v>
      </c>
      <c r="C233" s="13">
        <v>574055.01</v>
      </c>
      <c r="D233" s="13">
        <v>1061387</v>
      </c>
      <c r="E233" s="13">
        <v>1061387</v>
      </c>
      <c r="F233" s="13">
        <v>735733.33</v>
      </c>
      <c r="G233" s="14">
        <v>128.16425554756501</v>
      </c>
      <c r="H233" s="14">
        <v>69.318102633629394</v>
      </c>
      <c r="I233" s="14">
        <v>69.318102633629394</v>
      </c>
    </row>
    <row r="234" spans="1:9" x14ac:dyDescent="0.25">
      <c r="A234" s="11">
        <v>42</v>
      </c>
      <c r="B234" s="12" t="s">
        <v>73</v>
      </c>
      <c r="C234" s="13">
        <v>370319.66</v>
      </c>
      <c r="D234" s="13">
        <v>361387</v>
      </c>
      <c r="E234" s="13">
        <v>361387</v>
      </c>
      <c r="F234" s="13">
        <v>374462.07</v>
      </c>
      <c r="G234" s="14">
        <v>101.118603857003</v>
      </c>
      <c r="H234" s="14">
        <v>103.61802444470899</v>
      </c>
      <c r="I234" s="14">
        <v>103.61802444470899</v>
      </c>
    </row>
    <row r="235" spans="1:9" x14ac:dyDescent="0.25">
      <c r="A235" s="11">
        <v>422</v>
      </c>
      <c r="B235" s="12" t="s">
        <v>74</v>
      </c>
      <c r="C235" s="13">
        <v>326458.52</v>
      </c>
      <c r="D235" s="13">
        <v>288416</v>
      </c>
      <c r="E235" s="13">
        <v>288416</v>
      </c>
      <c r="F235" s="13">
        <v>299365.73</v>
      </c>
      <c r="G235" s="14">
        <v>91.701000788706594</v>
      </c>
      <c r="H235" s="14">
        <v>103.796505741706</v>
      </c>
      <c r="I235" s="14">
        <v>103.796505741706</v>
      </c>
    </row>
    <row r="236" spans="1:9" x14ac:dyDescent="0.25">
      <c r="A236" s="15">
        <v>4221</v>
      </c>
      <c r="B236" s="16" t="s">
        <v>75</v>
      </c>
      <c r="C236" s="17">
        <v>297630.23</v>
      </c>
      <c r="D236" s="17"/>
      <c r="E236" s="17"/>
      <c r="F236" s="17">
        <v>101478.3</v>
      </c>
      <c r="G236" s="18">
        <v>34.095427739312598</v>
      </c>
      <c r="H236" s="18"/>
      <c r="I236" s="18"/>
    </row>
    <row r="237" spans="1:9" x14ac:dyDescent="0.25">
      <c r="A237" s="15">
        <v>4225</v>
      </c>
      <c r="B237" s="16" t="s">
        <v>98</v>
      </c>
      <c r="C237" s="17">
        <v>13890.84</v>
      </c>
      <c r="D237" s="17"/>
      <c r="E237" s="17"/>
      <c r="F237" s="17">
        <v>9764.3799999999992</v>
      </c>
      <c r="G237" s="18">
        <v>70.293661146482094</v>
      </c>
      <c r="H237" s="18"/>
      <c r="I237" s="18"/>
    </row>
    <row r="238" spans="1:9" x14ac:dyDescent="0.25">
      <c r="A238" s="15">
        <v>4226</v>
      </c>
      <c r="B238" s="16" t="s">
        <v>99</v>
      </c>
      <c r="C238" s="17">
        <v>14937.45</v>
      </c>
      <c r="D238" s="17"/>
      <c r="E238" s="17"/>
      <c r="F238" s="17">
        <v>173136.05</v>
      </c>
      <c r="G238" s="19">
        <v>1159.07367053948</v>
      </c>
      <c r="H238" s="18"/>
      <c r="I238" s="18"/>
    </row>
    <row r="239" spans="1:9" x14ac:dyDescent="0.25">
      <c r="A239" s="15">
        <v>4227</v>
      </c>
      <c r="B239" s="16" t="s">
        <v>78</v>
      </c>
      <c r="C239" s="17">
        <v>0</v>
      </c>
      <c r="D239" s="17"/>
      <c r="E239" s="17"/>
      <c r="F239" s="17">
        <v>14987</v>
      </c>
      <c r="G239" s="18"/>
      <c r="H239" s="18"/>
      <c r="I239" s="18"/>
    </row>
    <row r="240" spans="1:9" x14ac:dyDescent="0.25">
      <c r="A240" s="11">
        <v>424</v>
      </c>
      <c r="B240" s="12" t="s">
        <v>93</v>
      </c>
      <c r="C240" s="13">
        <v>43861.14</v>
      </c>
      <c r="D240" s="13">
        <v>72971</v>
      </c>
      <c r="E240" s="13">
        <v>72971</v>
      </c>
      <c r="F240" s="13">
        <v>71971.34</v>
      </c>
      <c r="G240" s="14">
        <v>164.08907748407799</v>
      </c>
      <c r="H240" s="14">
        <v>98.6300585163969</v>
      </c>
      <c r="I240" s="14">
        <v>98.6300585163969</v>
      </c>
    </row>
    <row r="241" spans="1:9" x14ac:dyDescent="0.25">
      <c r="A241" s="15">
        <v>4241</v>
      </c>
      <c r="B241" s="16" t="s">
        <v>94</v>
      </c>
      <c r="C241" s="17">
        <v>43861.14</v>
      </c>
      <c r="D241" s="17"/>
      <c r="E241" s="17"/>
      <c r="F241" s="17">
        <v>71971.34</v>
      </c>
      <c r="G241" s="18">
        <v>164.08907748407799</v>
      </c>
      <c r="H241" s="18"/>
      <c r="I241" s="18"/>
    </row>
    <row r="242" spans="1:9" x14ac:dyDescent="0.25">
      <c r="A242" s="11">
        <v>426</v>
      </c>
      <c r="B242" s="12" t="s">
        <v>81</v>
      </c>
      <c r="C242" s="13">
        <v>0</v>
      </c>
      <c r="D242" s="13">
        <v>0</v>
      </c>
      <c r="E242" s="13">
        <v>0</v>
      </c>
      <c r="F242" s="13">
        <v>3125</v>
      </c>
      <c r="G242" s="14"/>
      <c r="H242" s="14">
        <v>0</v>
      </c>
      <c r="I242" s="14">
        <v>0</v>
      </c>
    </row>
    <row r="243" spans="1:9" x14ac:dyDescent="0.25">
      <c r="A243" s="15">
        <v>4262</v>
      </c>
      <c r="B243" s="16" t="s">
        <v>82</v>
      </c>
      <c r="C243" s="17">
        <v>0</v>
      </c>
      <c r="D243" s="17"/>
      <c r="E243" s="17"/>
      <c r="F243" s="17">
        <v>3125</v>
      </c>
      <c r="G243" s="18"/>
      <c r="H243" s="18"/>
      <c r="I243" s="18"/>
    </row>
    <row r="244" spans="1:9" x14ac:dyDescent="0.25">
      <c r="A244" s="11">
        <v>45</v>
      </c>
      <c r="B244" s="12" t="s">
        <v>100</v>
      </c>
      <c r="C244" s="13">
        <v>203735.35</v>
      </c>
      <c r="D244" s="13">
        <v>700000</v>
      </c>
      <c r="E244" s="13">
        <v>700000</v>
      </c>
      <c r="F244" s="13">
        <v>361271.26</v>
      </c>
      <c r="G244" s="14">
        <v>177.323797760182</v>
      </c>
      <c r="H244" s="14">
        <v>51.61018</v>
      </c>
      <c r="I244" s="14">
        <v>51.61018</v>
      </c>
    </row>
    <row r="245" spans="1:9" x14ac:dyDescent="0.25">
      <c r="A245" s="11">
        <v>451</v>
      </c>
      <c r="B245" s="12" t="s">
        <v>101</v>
      </c>
      <c r="C245" s="13">
        <v>203735.35</v>
      </c>
      <c r="D245" s="13">
        <v>700000</v>
      </c>
      <c r="E245" s="13">
        <v>700000</v>
      </c>
      <c r="F245" s="13">
        <v>361271.26</v>
      </c>
      <c r="G245" s="14">
        <v>177.323797760182</v>
      </c>
      <c r="H245" s="14">
        <v>51.61018</v>
      </c>
      <c r="I245" s="14">
        <v>51.61018</v>
      </c>
    </row>
    <row r="246" spans="1:9" x14ac:dyDescent="0.25">
      <c r="A246" s="15">
        <v>4511</v>
      </c>
      <c r="B246" s="16" t="s">
        <v>101</v>
      </c>
      <c r="C246" s="17">
        <v>203735.35</v>
      </c>
      <c r="D246" s="17"/>
      <c r="E246" s="17"/>
      <c r="F246" s="17">
        <v>361271.26</v>
      </c>
      <c r="G246" s="18">
        <v>177.323797760182</v>
      </c>
      <c r="H246" s="18"/>
      <c r="I246" s="18"/>
    </row>
    <row r="247" spans="1:9" x14ac:dyDescent="0.25">
      <c r="A247" s="8" t="s">
        <v>102</v>
      </c>
      <c r="B247" s="8"/>
      <c r="C247" s="9">
        <v>5217511.8099999996</v>
      </c>
      <c r="D247" s="9">
        <v>9143633</v>
      </c>
      <c r="E247" s="9">
        <v>9143633</v>
      </c>
      <c r="F247" s="9">
        <v>9329291.7899999991</v>
      </c>
      <c r="G247" s="10">
        <v>178.80729607778301</v>
      </c>
      <c r="H247" s="10">
        <v>102.03047071114899</v>
      </c>
      <c r="I247" s="10">
        <v>102.03047071114899</v>
      </c>
    </row>
    <row r="248" spans="1:9" x14ac:dyDescent="0.25">
      <c r="A248" s="11">
        <v>3</v>
      </c>
      <c r="B248" s="12" t="s">
        <v>10</v>
      </c>
      <c r="C248" s="13">
        <v>5174281.8099999996</v>
      </c>
      <c r="D248" s="13">
        <v>8978300</v>
      </c>
      <c r="E248" s="13">
        <v>8978300</v>
      </c>
      <c r="F248" s="13">
        <v>9140358.0600000005</v>
      </c>
      <c r="G248" s="14">
        <v>176.64979209936001</v>
      </c>
      <c r="H248" s="14">
        <v>101.804997159819</v>
      </c>
      <c r="I248" s="14">
        <v>101.804997159819</v>
      </c>
    </row>
    <row r="249" spans="1:9" x14ac:dyDescent="0.25">
      <c r="A249" s="11">
        <v>31</v>
      </c>
      <c r="B249" s="12" t="s">
        <v>11</v>
      </c>
      <c r="C249" s="13">
        <v>4723770</v>
      </c>
      <c r="D249" s="13">
        <v>6947770</v>
      </c>
      <c r="E249" s="13">
        <v>6947770</v>
      </c>
      <c r="F249" s="13">
        <v>7159140.3499999996</v>
      </c>
      <c r="G249" s="14">
        <v>151.55565046562401</v>
      </c>
      <c r="H249" s="14">
        <v>103.042276154795</v>
      </c>
      <c r="I249" s="14">
        <v>103.042276154795</v>
      </c>
    </row>
    <row r="250" spans="1:9" x14ac:dyDescent="0.25">
      <c r="A250" s="11">
        <v>311</v>
      </c>
      <c r="B250" s="12" t="s">
        <v>12</v>
      </c>
      <c r="C250" s="13">
        <v>3974750</v>
      </c>
      <c r="D250" s="13">
        <v>5945750</v>
      </c>
      <c r="E250" s="13">
        <v>5945750</v>
      </c>
      <c r="F250" s="13">
        <v>6047019.7599999998</v>
      </c>
      <c r="G250" s="14">
        <v>152.13585156299101</v>
      </c>
      <c r="H250" s="14">
        <v>101.703229365513</v>
      </c>
      <c r="I250" s="14">
        <v>101.703229365513</v>
      </c>
    </row>
    <row r="251" spans="1:9" x14ac:dyDescent="0.25">
      <c r="A251" s="15">
        <v>3111</v>
      </c>
      <c r="B251" s="16" t="s">
        <v>13</v>
      </c>
      <c r="C251" s="17">
        <v>3974750</v>
      </c>
      <c r="D251" s="17"/>
      <c r="E251" s="17"/>
      <c r="F251" s="17">
        <v>6047019.7599999998</v>
      </c>
      <c r="G251" s="18">
        <v>152.13585156299101</v>
      </c>
      <c r="H251" s="18"/>
      <c r="I251" s="18"/>
    </row>
    <row r="252" spans="1:9" x14ac:dyDescent="0.25">
      <c r="A252" s="11">
        <v>312</v>
      </c>
      <c r="B252" s="12" t="s">
        <v>16</v>
      </c>
      <c r="C252" s="13">
        <v>58750</v>
      </c>
      <c r="D252" s="13">
        <v>98750</v>
      </c>
      <c r="E252" s="13">
        <v>98750</v>
      </c>
      <c r="F252" s="13">
        <v>73000</v>
      </c>
      <c r="G252" s="14">
        <v>124.255319148936</v>
      </c>
      <c r="H252" s="14">
        <v>73.924050632911403</v>
      </c>
      <c r="I252" s="14">
        <v>73.924050632911403</v>
      </c>
    </row>
    <row r="253" spans="1:9" x14ac:dyDescent="0.25">
      <c r="A253" s="15">
        <v>3121</v>
      </c>
      <c r="B253" s="16" t="s">
        <v>16</v>
      </c>
      <c r="C253" s="17">
        <v>58750</v>
      </c>
      <c r="D253" s="17"/>
      <c r="E253" s="17"/>
      <c r="F253" s="17">
        <v>73000</v>
      </c>
      <c r="G253" s="18">
        <v>124.255319148936</v>
      </c>
      <c r="H253" s="18"/>
      <c r="I253" s="18"/>
    </row>
    <row r="254" spans="1:9" x14ac:dyDescent="0.25">
      <c r="A254" s="11">
        <v>313</v>
      </c>
      <c r="B254" s="12" t="s">
        <v>17</v>
      </c>
      <c r="C254" s="13">
        <v>690270</v>
      </c>
      <c r="D254" s="13">
        <v>903270</v>
      </c>
      <c r="E254" s="13">
        <v>903270</v>
      </c>
      <c r="F254" s="13">
        <v>1039120.59</v>
      </c>
      <c r="G254" s="14">
        <v>150.53828067277999</v>
      </c>
      <c r="H254" s="14">
        <v>115.039865156598</v>
      </c>
      <c r="I254" s="14">
        <v>115.039865156598</v>
      </c>
    </row>
    <row r="255" spans="1:9" x14ac:dyDescent="0.25">
      <c r="A255" s="15">
        <v>3132</v>
      </c>
      <c r="B255" s="16" t="s">
        <v>18</v>
      </c>
      <c r="C255" s="17">
        <v>625680</v>
      </c>
      <c r="D255" s="17"/>
      <c r="E255" s="17"/>
      <c r="F255" s="17">
        <v>936416.64</v>
      </c>
      <c r="G255" s="18">
        <v>149.66382815496701</v>
      </c>
      <c r="H255" s="18"/>
      <c r="I255" s="18"/>
    </row>
    <row r="256" spans="1:9" x14ac:dyDescent="0.25">
      <c r="A256" s="15">
        <v>3133</v>
      </c>
      <c r="B256" s="16" t="s">
        <v>19</v>
      </c>
      <c r="C256" s="17">
        <v>64590</v>
      </c>
      <c r="D256" s="17"/>
      <c r="E256" s="17"/>
      <c r="F256" s="17">
        <v>102703.95</v>
      </c>
      <c r="G256" s="18">
        <v>159.00905712958701</v>
      </c>
      <c r="H256" s="18"/>
      <c r="I256" s="18"/>
    </row>
    <row r="257" spans="1:9" x14ac:dyDescent="0.25">
      <c r="A257" s="11">
        <v>32</v>
      </c>
      <c r="B257" s="12" t="s">
        <v>20</v>
      </c>
      <c r="C257" s="13">
        <v>450511.81</v>
      </c>
      <c r="D257" s="13">
        <v>2009230</v>
      </c>
      <c r="E257" s="13">
        <v>2009230</v>
      </c>
      <c r="F257" s="13">
        <v>1970112.12</v>
      </c>
      <c r="G257" s="14">
        <v>437.30532169622802</v>
      </c>
      <c r="H257" s="14">
        <v>98.053090985103694</v>
      </c>
      <c r="I257" s="14">
        <v>98.053090985103694</v>
      </c>
    </row>
    <row r="258" spans="1:9" x14ac:dyDescent="0.25">
      <c r="A258" s="11">
        <v>321</v>
      </c>
      <c r="B258" s="12" t="s">
        <v>21</v>
      </c>
      <c r="C258" s="13">
        <v>54000</v>
      </c>
      <c r="D258" s="13">
        <v>105230</v>
      </c>
      <c r="E258" s="13">
        <v>105230</v>
      </c>
      <c r="F258" s="13">
        <v>95569.5</v>
      </c>
      <c r="G258" s="14">
        <v>176.98055555555601</v>
      </c>
      <c r="H258" s="14">
        <v>90.819633184453096</v>
      </c>
      <c r="I258" s="14">
        <v>90.819633184453096</v>
      </c>
    </row>
    <row r="259" spans="1:9" x14ac:dyDescent="0.25">
      <c r="A259" s="15">
        <v>3211</v>
      </c>
      <c r="B259" s="16" t="s">
        <v>22</v>
      </c>
      <c r="C259" s="17">
        <v>0</v>
      </c>
      <c r="D259" s="17"/>
      <c r="E259" s="17"/>
      <c r="F259" s="17">
        <v>13339</v>
      </c>
      <c r="G259" s="18"/>
      <c r="H259" s="18"/>
      <c r="I259" s="18"/>
    </row>
    <row r="260" spans="1:9" x14ac:dyDescent="0.25">
      <c r="A260" s="15">
        <v>3212</v>
      </c>
      <c r="B260" s="16" t="s">
        <v>23</v>
      </c>
      <c r="C260" s="17">
        <v>54000</v>
      </c>
      <c r="D260" s="17"/>
      <c r="E260" s="17"/>
      <c r="F260" s="17">
        <v>72368</v>
      </c>
      <c r="G260" s="18">
        <v>134.014814814815</v>
      </c>
      <c r="H260" s="18"/>
      <c r="I260" s="18"/>
    </row>
    <row r="261" spans="1:9" x14ac:dyDescent="0.25">
      <c r="A261" s="15">
        <v>3213</v>
      </c>
      <c r="B261" s="16" t="s">
        <v>24</v>
      </c>
      <c r="C261" s="17">
        <v>0</v>
      </c>
      <c r="D261" s="17"/>
      <c r="E261" s="17"/>
      <c r="F261" s="17">
        <v>9862.5</v>
      </c>
      <c r="G261" s="18"/>
      <c r="H261" s="18"/>
      <c r="I261" s="18"/>
    </row>
    <row r="262" spans="1:9" x14ac:dyDescent="0.25">
      <c r="A262" s="11">
        <v>322</v>
      </c>
      <c r="B262" s="12" t="s">
        <v>26</v>
      </c>
      <c r="C262" s="13">
        <v>101040</v>
      </c>
      <c r="D262" s="13">
        <v>1252000</v>
      </c>
      <c r="E262" s="13">
        <v>1252000</v>
      </c>
      <c r="F262" s="13">
        <v>1234504.01</v>
      </c>
      <c r="G262" s="20">
        <v>1221.7973178939001</v>
      </c>
      <c r="H262" s="14">
        <v>98.602556709265201</v>
      </c>
      <c r="I262" s="14">
        <v>98.602556709265201</v>
      </c>
    </row>
    <row r="263" spans="1:9" x14ac:dyDescent="0.25">
      <c r="A263" s="15">
        <v>3221</v>
      </c>
      <c r="B263" s="16" t="s">
        <v>27</v>
      </c>
      <c r="C263" s="17">
        <v>0</v>
      </c>
      <c r="D263" s="17"/>
      <c r="E263" s="17"/>
      <c r="F263" s="17">
        <v>119121.87</v>
      </c>
      <c r="G263" s="19"/>
      <c r="H263" s="18"/>
      <c r="I263" s="18"/>
    </row>
    <row r="264" spans="1:9" x14ac:dyDescent="0.25">
      <c r="A264" s="15">
        <v>3222</v>
      </c>
      <c r="B264" s="16" t="s">
        <v>96</v>
      </c>
      <c r="C264" s="17">
        <v>57040</v>
      </c>
      <c r="D264" s="17"/>
      <c r="E264" s="17"/>
      <c r="F264" s="17">
        <v>766039.72</v>
      </c>
      <c r="G264" s="19">
        <v>1342.9868863955101</v>
      </c>
      <c r="H264" s="18"/>
      <c r="I264" s="18"/>
    </row>
    <row r="265" spans="1:9" x14ac:dyDescent="0.25">
      <c r="A265" s="15">
        <v>3223</v>
      </c>
      <c r="B265" s="16" t="s">
        <v>28</v>
      </c>
      <c r="C265" s="17">
        <v>44000</v>
      </c>
      <c r="D265" s="17"/>
      <c r="E265" s="17"/>
      <c r="F265" s="17">
        <v>232661.72</v>
      </c>
      <c r="G265" s="18">
        <v>528.77663636363604</v>
      </c>
      <c r="H265" s="18"/>
      <c r="I265" s="18"/>
    </row>
    <row r="266" spans="1:9" x14ac:dyDescent="0.25">
      <c r="A266" s="15">
        <v>3224</v>
      </c>
      <c r="B266" s="16" t="s">
        <v>29</v>
      </c>
      <c r="C266" s="17">
        <v>0</v>
      </c>
      <c r="D266" s="17"/>
      <c r="E266" s="17"/>
      <c r="F266" s="17">
        <v>78942.350000000006</v>
      </c>
      <c r="G266" s="18">
        <v>0</v>
      </c>
      <c r="H266" s="18"/>
      <c r="I266" s="18"/>
    </row>
    <row r="267" spans="1:9" x14ac:dyDescent="0.25">
      <c r="A267" s="15">
        <v>3225</v>
      </c>
      <c r="B267" s="16" t="s">
        <v>90</v>
      </c>
      <c r="C267" s="17">
        <v>0</v>
      </c>
      <c r="D267" s="17"/>
      <c r="E267" s="17"/>
      <c r="F267" s="17">
        <v>17671.400000000001</v>
      </c>
      <c r="G267" s="18">
        <v>0</v>
      </c>
      <c r="H267" s="18"/>
      <c r="I267" s="18"/>
    </row>
    <row r="268" spans="1:9" x14ac:dyDescent="0.25">
      <c r="A268" s="15">
        <v>3227</v>
      </c>
      <c r="B268" s="16" t="s">
        <v>30</v>
      </c>
      <c r="C268" s="17">
        <v>0</v>
      </c>
      <c r="D268" s="17"/>
      <c r="E268" s="17"/>
      <c r="F268" s="17">
        <v>20066.95</v>
      </c>
      <c r="G268" s="18"/>
      <c r="H268" s="18"/>
      <c r="I268" s="18"/>
    </row>
    <row r="269" spans="1:9" x14ac:dyDescent="0.25">
      <c r="A269" s="11">
        <v>323</v>
      </c>
      <c r="B269" s="12" t="s">
        <v>31</v>
      </c>
      <c r="C269" s="13">
        <v>265471.81</v>
      </c>
      <c r="D269" s="13">
        <v>551000</v>
      </c>
      <c r="E269" s="13">
        <v>551000</v>
      </c>
      <c r="F269" s="13">
        <v>533537.57999999996</v>
      </c>
      <c r="G269" s="14">
        <v>200.97711316316401</v>
      </c>
      <c r="H269" s="14">
        <v>96.830776769509995</v>
      </c>
      <c r="I269" s="14">
        <v>96.830776769509995</v>
      </c>
    </row>
    <row r="270" spans="1:9" x14ac:dyDescent="0.25">
      <c r="A270" s="15">
        <v>3231</v>
      </c>
      <c r="B270" s="16" t="s">
        <v>32</v>
      </c>
      <c r="C270" s="17">
        <v>0</v>
      </c>
      <c r="D270" s="17"/>
      <c r="E270" s="17"/>
      <c r="F270" s="17">
        <v>35748.629999999997</v>
      </c>
      <c r="G270" s="18"/>
      <c r="H270" s="18"/>
      <c r="I270" s="18"/>
    </row>
    <row r="271" spans="1:9" x14ac:dyDescent="0.25">
      <c r="A271" s="15">
        <v>3232</v>
      </c>
      <c r="B271" s="16" t="s">
        <v>33</v>
      </c>
      <c r="C271" s="17">
        <v>70000</v>
      </c>
      <c r="D271" s="17"/>
      <c r="E271" s="17"/>
      <c r="F271" s="17">
        <v>39905.75</v>
      </c>
      <c r="G271" s="18">
        <v>57.008214285714303</v>
      </c>
      <c r="H271" s="18"/>
      <c r="I271" s="18"/>
    </row>
    <row r="272" spans="1:9" x14ac:dyDescent="0.25">
      <c r="A272" s="15">
        <v>3233</v>
      </c>
      <c r="B272" s="16" t="s">
        <v>34</v>
      </c>
      <c r="C272" s="17">
        <v>7956.81</v>
      </c>
      <c r="D272" s="17"/>
      <c r="E272" s="17"/>
      <c r="F272" s="17">
        <v>28367.52</v>
      </c>
      <c r="G272" s="18">
        <v>356.51875563196802</v>
      </c>
      <c r="H272" s="18"/>
      <c r="I272" s="18"/>
    </row>
    <row r="273" spans="1:9" x14ac:dyDescent="0.25">
      <c r="A273" s="15">
        <v>3234</v>
      </c>
      <c r="B273" s="16" t="s">
        <v>35</v>
      </c>
      <c r="C273" s="17">
        <v>0</v>
      </c>
      <c r="D273" s="17"/>
      <c r="E273" s="17"/>
      <c r="F273" s="17">
        <v>89921.37</v>
      </c>
      <c r="G273" s="18"/>
      <c r="H273" s="18"/>
      <c r="I273" s="18"/>
    </row>
    <row r="274" spans="1:9" x14ac:dyDescent="0.25">
      <c r="A274" s="15">
        <v>3235</v>
      </c>
      <c r="B274" s="16" t="s">
        <v>36</v>
      </c>
      <c r="C274" s="17">
        <v>165000</v>
      </c>
      <c r="D274" s="17"/>
      <c r="E274" s="17"/>
      <c r="F274" s="17">
        <v>159330.70000000001</v>
      </c>
      <c r="G274" s="18">
        <v>96.564060606060593</v>
      </c>
      <c r="H274" s="18"/>
      <c r="I274" s="18"/>
    </row>
    <row r="275" spans="1:9" x14ac:dyDescent="0.25">
      <c r="A275" s="15">
        <v>3236</v>
      </c>
      <c r="B275" s="16" t="s">
        <v>37</v>
      </c>
      <c r="C275" s="17">
        <v>0</v>
      </c>
      <c r="D275" s="17"/>
      <c r="E275" s="17"/>
      <c r="F275" s="17">
        <v>62625.5</v>
      </c>
      <c r="G275" s="18"/>
      <c r="H275" s="18"/>
      <c r="I275" s="18"/>
    </row>
    <row r="276" spans="1:9" x14ac:dyDescent="0.25">
      <c r="A276" s="15">
        <v>3237</v>
      </c>
      <c r="B276" s="16" t="s">
        <v>38</v>
      </c>
      <c r="C276" s="17">
        <v>0</v>
      </c>
      <c r="D276" s="17"/>
      <c r="E276" s="17"/>
      <c r="F276" s="17">
        <v>33544.74</v>
      </c>
      <c r="G276" s="18"/>
      <c r="H276" s="18"/>
      <c r="I276" s="18"/>
    </row>
    <row r="277" spans="1:9" x14ac:dyDescent="0.25">
      <c r="A277" s="15">
        <v>3238</v>
      </c>
      <c r="B277" s="16" t="s">
        <v>39</v>
      </c>
      <c r="C277" s="17">
        <v>0</v>
      </c>
      <c r="D277" s="17"/>
      <c r="E277" s="17"/>
      <c r="F277" s="17">
        <v>60164.52</v>
      </c>
      <c r="G277" s="18"/>
      <c r="H277" s="18"/>
      <c r="I277" s="18"/>
    </row>
    <row r="278" spans="1:9" x14ac:dyDescent="0.25">
      <c r="A278" s="15">
        <v>3239</v>
      </c>
      <c r="B278" s="16" t="s">
        <v>40</v>
      </c>
      <c r="C278" s="17">
        <v>22515</v>
      </c>
      <c r="D278" s="17"/>
      <c r="E278" s="17"/>
      <c r="F278" s="17">
        <v>23928.85</v>
      </c>
      <c r="G278" s="18">
        <v>106.279591383522</v>
      </c>
      <c r="H278" s="18"/>
      <c r="I278" s="18"/>
    </row>
    <row r="279" spans="1:9" x14ac:dyDescent="0.25">
      <c r="A279" s="11">
        <v>324</v>
      </c>
      <c r="B279" s="12" t="s">
        <v>41</v>
      </c>
      <c r="C279" s="13">
        <v>0</v>
      </c>
      <c r="D279" s="13">
        <v>26000</v>
      </c>
      <c r="E279" s="13">
        <v>26000</v>
      </c>
      <c r="F279" s="13">
        <v>23052.39</v>
      </c>
      <c r="G279" s="14"/>
      <c r="H279" s="14">
        <v>88.663038461538505</v>
      </c>
      <c r="I279" s="14">
        <v>88.663038461538505</v>
      </c>
    </row>
    <row r="280" spans="1:9" x14ac:dyDescent="0.25">
      <c r="A280" s="15">
        <v>3241</v>
      </c>
      <c r="B280" s="16" t="s">
        <v>41</v>
      </c>
      <c r="C280" s="17">
        <v>0</v>
      </c>
      <c r="D280" s="17"/>
      <c r="E280" s="17"/>
      <c r="F280" s="17">
        <v>23052.39</v>
      </c>
      <c r="G280" s="18"/>
      <c r="H280" s="18"/>
      <c r="I280" s="18"/>
    </row>
    <row r="281" spans="1:9" x14ac:dyDescent="0.25">
      <c r="A281" s="11">
        <v>329</v>
      </c>
      <c r="B281" s="12" t="s">
        <v>42</v>
      </c>
      <c r="C281" s="13">
        <v>30000</v>
      </c>
      <c r="D281" s="13">
        <v>75000</v>
      </c>
      <c r="E281" s="13">
        <v>75000</v>
      </c>
      <c r="F281" s="13">
        <v>83448.639999999999</v>
      </c>
      <c r="G281" s="14">
        <v>278.16213333333297</v>
      </c>
      <c r="H281" s="14">
        <v>111.26485333333299</v>
      </c>
      <c r="I281" s="14">
        <v>111.26485333333299</v>
      </c>
    </row>
    <row r="282" spans="1:9" x14ac:dyDescent="0.25">
      <c r="A282" s="15">
        <v>3292</v>
      </c>
      <c r="B282" s="16" t="s">
        <v>43</v>
      </c>
      <c r="C282" s="17">
        <v>0</v>
      </c>
      <c r="D282" s="17"/>
      <c r="E282" s="17"/>
      <c r="F282" s="17">
        <v>25544.75</v>
      </c>
      <c r="G282" s="18"/>
      <c r="H282" s="18"/>
      <c r="I282" s="18"/>
    </row>
    <row r="283" spans="1:9" x14ac:dyDescent="0.25">
      <c r="A283" s="15">
        <v>3293</v>
      </c>
      <c r="B283" s="16" t="s">
        <v>44</v>
      </c>
      <c r="C283" s="17">
        <v>0</v>
      </c>
      <c r="D283" s="17"/>
      <c r="E283" s="17"/>
      <c r="F283" s="17">
        <v>10937</v>
      </c>
      <c r="G283" s="18"/>
      <c r="H283" s="18"/>
      <c r="I283" s="18"/>
    </row>
    <row r="284" spans="1:9" x14ac:dyDescent="0.25">
      <c r="A284" s="15">
        <v>3294</v>
      </c>
      <c r="B284" s="16" t="s">
        <v>45</v>
      </c>
      <c r="C284" s="17">
        <v>0</v>
      </c>
      <c r="D284" s="17"/>
      <c r="E284" s="17"/>
      <c r="F284" s="17">
        <v>10468.120000000001</v>
      </c>
      <c r="G284" s="18"/>
      <c r="H284" s="18"/>
      <c r="I284" s="18"/>
    </row>
    <row r="285" spans="1:9" x14ac:dyDescent="0.25">
      <c r="A285" s="15">
        <v>3295</v>
      </c>
      <c r="B285" s="16" t="s">
        <v>46</v>
      </c>
      <c r="C285" s="17">
        <v>0</v>
      </c>
      <c r="D285" s="17"/>
      <c r="E285" s="17"/>
      <c r="F285" s="17">
        <v>24028.77</v>
      </c>
      <c r="G285" s="18"/>
      <c r="H285" s="18"/>
      <c r="I285" s="18"/>
    </row>
    <row r="286" spans="1:9" x14ac:dyDescent="0.25">
      <c r="A286" s="15">
        <v>3299</v>
      </c>
      <c r="B286" s="16" t="s">
        <v>42</v>
      </c>
      <c r="C286" s="17">
        <v>30000</v>
      </c>
      <c r="D286" s="17"/>
      <c r="E286" s="17"/>
      <c r="F286" s="17">
        <v>12470</v>
      </c>
      <c r="G286" s="18">
        <v>41.566666666666698</v>
      </c>
      <c r="H286" s="18"/>
      <c r="I286" s="18"/>
    </row>
    <row r="287" spans="1:9" x14ac:dyDescent="0.25">
      <c r="A287" s="11">
        <v>34</v>
      </c>
      <c r="B287" s="12" t="s">
        <v>48</v>
      </c>
      <c r="C287" s="13">
        <v>0</v>
      </c>
      <c r="D287" s="13">
        <v>21300</v>
      </c>
      <c r="E287" s="13">
        <v>21300</v>
      </c>
      <c r="F287" s="13">
        <v>11105.59</v>
      </c>
      <c r="G287" s="14"/>
      <c r="H287" s="14">
        <v>52.138920187793403</v>
      </c>
      <c r="I287" s="14">
        <v>52.138920187793403</v>
      </c>
    </row>
    <row r="288" spans="1:9" x14ac:dyDescent="0.25">
      <c r="A288" s="11">
        <v>342</v>
      </c>
      <c r="B288" s="12" t="s">
        <v>49</v>
      </c>
      <c r="C288" s="13">
        <v>0</v>
      </c>
      <c r="D288" s="13">
        <v>3000</v>
      </c>
      <c r="E288" s="13">
        <v>3000</v>
      </c>
      <c r="F288" s="13">
        <v>2656.98</v>
      </c>
      <c r="G288" s="14"/>
      <c r="H288" s="14">
        <v>88.566000000000003</v>
      </c>
      <c r="I288" s="14">
        <v>88.566000000000003</v>
      </c>
    </row>
    <row r="289" spans="1:9" ht="30" x14ac:dyDescent="0.25">
      <c r="A289" s="15">
        <v>3427</v>
      </c>
      <c r="B289" s="16" t="s">
        <v>103</v>
      </c>
      <c r="C289" s="17">
        <v>0</v>
      </c>
      <c r="D289" s="17"/>
      <c r="E289" s="17"/>
      <c r="F289" s="17">
        <v>2656.98</v>
      </c>
      <c r="G289" s="18"/>
      <c r="H289" s="18"/>
      <c r="I289" s="18"/>
    </row>
    <row r="290" spans="1:9" x14ac:dyDescent="0.25">
      <c r="A290" s="11">
        <v>343</v>
      </c>
      <c r="B290" s="12" t="s">
        <v>52</v>
      </c>
      <c r="C290" s="13">
        <v>0</v>
      </c>
      <c r="D290" s="13">
        <v>18300</v>
      </c>
      <c r="E290" s="13">
        <v>18300</v>
      </c>
      <c r="F290" s="13">
        <v>8448.61</v>
      </c>
      <c r="G290" s="14"/>
      <c r="H290" s="14">
        <v>46.167267759562897</v>
      </c>
      <c r="I290" s="14">
        <v>46.167267759562897</v>
      </c>
    </row>
    <row r="291" spans="1:9" x14ac:dyDescent="0.25">
      <c r="A291" s="15">
        <v>3431</v>
      </c>
      <c r="B291" s="16" t="s">
        <v>53</v>
      </c>
      <c r="C291" s="17">
        <v>0</v>
      </c>
      <c r="D291" s="17"/>
      <c r="E291" s="17"/>
      <c r="F291" s="17">
        <v>6943</v>
      </c>
      <c r="G291" s="18"/>
      <c r="H291" s="18"/>
      <c r="I291" s="18"/>
    </row>
    <row r="292" spans="1:9" x14ac:dyDescent="0.25">
      <c r="A292" s="15">
        <v>3433</v>
      </c>
      <c r="B292" s="16" t="s">
        <v>55</v>
      </c>
      <c r="C292" s="17">
        <v>0</v>
      </c>
      <c r="D292" s="17"/>
      <c r="E292" s="17"/>
      <c r="F292" s="17">
        <v>1018.11</v>
      </c>
      <c r="G292" s="18"/>
      <c r="H292" s="18"/>
      <c r="I292" s="18"/>
    </row>
    <row r="293" spans="1:9" x14ac:dyDescent="0.25">
      <c r="A293" s="15">
        <v>3434</v>
      </c>
      <c r="B293" s="16" t="s">
        <v>56</v>
      </c>
      <c r="C293" s="17">
        <v>0</v>
      </c>
      <c r="D293" s="17"/>
      <c r="E293" s="17"/>
      <c r="F293" s="17">
        <v>487.5</v>
      </c>
      <c r="G293" s="18"/>
      <c r="H293" s="18"/>
      <c r="I293" s="18"/>
    </row>
    <row r="294" spans="1:9" x14ac:dyDescent="0.25">
      <c r="A294" s="11">
        <v>4</v>
      </c>
      <c r="B294" s="12" t="s">
        <v>72</v>
      </c>
      <c r="C294" s="13">
        <v>43230</v>
      </c>
      <c r="D294" s="13">
        <v>145333</v>
      </c>
      <c r="E294" s="13">
        <v>145333</v>
      </c>
      <c r="F294" s="13">
        <v>172186.65</v>
      </c>
      <c r="G294" s="14">
        <v>398.30360860513503</v>
      </c>
      <c r="H294" s="14">
        <v>118.477324489276</v>
      </c>
      <c r="I294" s="14">
        <v>118.477324489276</v>
      </c>
    </row>
    <row r="295" spans="1:9" x14ac:dyDescent="0.25">
      <c r="A295" s="11">
        <v>42</v>
      </c>
      <c r="B295" s="12" t="s">
        <v>73</v>
      </c>
      <c r="C295" s="13">
        <v>43230</v>
      </c>
      <c r="D295" s="13">
        <v>145333</v>
      </c>
      <c r="E295" s="13">
        <v>145333</v>
      </c>
      <c r="F295" s="13">
        <v>172186.65</v>
      </c>
      <c r="G295" s="14">
        <v>398.30360860513503</v>
      </c>
      <c r="H295" s="14">
        <v>118.477324489276</v>
      </c>
      <c r="I295" s="14">
        <v>118.477324489276</v>
      </c>
    </row>
    <row r="296" spans="1:9" x14ac:dyDescent="0.25">
      <c r="A296" s="11">
        <v>422</v>
      </c>
      <c r="B296" s="12" t="s">
        <v>74</v>
      </c>
      <c r="C296" s="13">
        <v>37230</v>
      </c>
      <c r="D296" s="13">
        <v>45000</v>
      </c>
      <c r="E296" s="13">
        <v>45000</v>
      </c>
      <c r="F296" s="13">
        <v>71856.649999999994</v>
      </c>
      <c r="G296" s="14">
        <v>193.00738651624999</v>
      </c>
      <c r="H296" s="14">
        <v>159.681444444444</v>
      </c>
      <c r="I296" s="14">
        <v>159.681444444444</v>
      </c>
    </row>
    <row r="297" spans="1:9" x14ac:dyDescent="0.25">
      <c r="A297" s="15">
        <v>4221</v>
      </c>
      <c r="B297" s="16" t="s">
        <v>75</v>
      </c>
      <c r="C297" s="17">
        <v>28630</v>
      </c>
      <c r="D297" s="17"/>
      <c r="E297" s="17"/>
      <c r="F297" s="17">
        <v>11527.9</v>
      </c>
      <c r="G297" s="18">
        <v>40.265106531610201</v>
      </c>
      <c r="H297" s="18"/>
      <c r="I297" s="18"/>
    </row>
    <row r="298" spans="1:9" x14ac:dyDescent="0.25">
      <c r="A298" s="15">
        <v>4223</v>
      </c>
      <c r="B298" s="16" t="s">
        <v>77</v>
      </c>
      <c r="C298" s="17">
        <v>0</v>
      </c>
      <c r="D298" s="17"/>
      <c r="E298" s="17"/>
      <c r="F298" s="17">
        <v>6783.75</v>
      </c>
      <c r="G298" s="18"/>
      <c r="H298" s="18"/>
      <c r="I298" s="18"/>
    </row>
    <row r="299" spans="1:9" x14ac:dyDescent="0.25">
      <c r="A299" s="15">
        <v>4227</v>
      </c>
      <c r="B299" s="16" t="s">
        <v>78</v>
      </c>
      <c r="C299" s="17">
        <v>8600</v>
      </c>
      <c r="D299" s="17"/>
      <c r="E299" s="17"/>
      <c r="F299" s="17">
        <v>53545</v>
      </c>
      <c r="G299" s="18">
        <v>622.61627906976696</v>
      </c>
      <c r="H299" s="18"/>
      <c r="I299" s="18"/>
    </row>
    <row r="300" spans="1:9" x14ac:dyDescent="0.25">
      <c r="A300" s="11">
        <v>423</v>
      </c>
      <c r="B300" s="12" t="s">
        <v>79</v>
      </c>
      <c r="C300" s="13">
        <v>0</v>
      </c>
      <c r="D300" s="13">
        <v>100333</v>
      </c>
      <c r="E300" s="13">
        <v>100333</v>
      </c>
      <c r="F300" s="13">
        <v>100330</v>
      </c>
      <c r="G300" s="14">
        <v>0</v>
      </c>
      <c r="H300" s="14">
        <v>99.997009956843698</v>
      </c>
      <c r="I300" s="14">
        <v>99.997009956843698</v>
      </c>
    </row>
    <row r="301" spans="1:9" x14ac:dyDescent="0.25">
      <c r="A301" s="15">
        <v>4231</v>
      </c>
      <c r="B301" s="16" t="s">
        <v>80</v>
      </c>
      <c r="C301" s="17">
        <v>0</v>
      </c>
      <c r="D301" s="17"/>
      <c r="E301" s="17"/>
      <c r="F301" s="17">
        <v>100330</v>
      </c>
      <c r="G301" s="18"/>
      <c r="H301" s="18"/>
      <c r="I301" s="18"/>
    </row>
    <row r="302" spans="1:9" x14ac:dyDescent="0.25">
      <c r="A302" s="11">
        <v>426</v>
      </c>
      <c r="B302" s="12" t="s">
        <v>81</v>
      </c>
      <c r="C302" s="13">
        <v>6000</v>
      </c>
      <c r="D302" s="13">
        <v>0</v>
      </c>
      <c r="E302" s="13">
        <v>0</v>
      </c>
      <c r="F302" s="13">
        <v>0</v>
      </c>
      <c r="G302" s="14">
        <v>0</v>
      </c>
      <c r="H302" s="14">
        <v>0</v>
      </c>
      <c r="I302" s="14">
        <v>0</v>
      </c>
    </row>
    <row r="303" spans="1:9" x14ac:dyDescent="0.25">
      <c r="A303" s="15">
        <v>4262</v>
      </c>
      <c r="B303" s="16" t="s">
        <v>82</v>
      </c>
      <c r="C303" s="17">
        <v>6000</v>
      </c>
      <c r="D303" s="17"/>
      <c r="E303" s="17"/>
      <c r="F303" s="17">
        <v>0</v>
      </c>
      <c r="G303" s="18">
        <v>0</v>
      </c>
      <c r="H303" s="18"/>
      <c r="I303" s="18"/>
    </row>
    <row r="304" spans="1:9" x14ac:dyDescent="0.25">
      <c r="A304" s="11">
        <v>5</v>
      </c>
      <c r="B304" s="12" t="s">
        <v>83</v>
      </c>
      <c r="C304" s="13">
        <v>0</v>
      </c>
      <c r="D304" s="13">
        <v>20000</v>
      </c>
      <c r="E304" s="13">
        <v>20000</v>
      </c>
      <c r="F304" s="13">
        <v>16747.080000000002</v>
      </c>
      <c r="G304" s="14"/>
      <c r="H304" s="14">
        <v>83.735399999999998</v>
      </c>
      <c r="I304" s="14">
        <v>83.735399999999998</v>
      </c>
    </row>
    <row r="305" spans="1:9" x14ac:dyDescent="0.25">
      <c r="A305" s="11">
        <v>54</v>
      </c>
      <c r="B305" s="12" t="s">
        <v>84</v>
      </c>
      <c r="C305" s="13">
        <v>0</v>
      </c>
      <c r="D305" s="13">
        <v>20000</v>
      </c>
      <c r="E305" s="13">
        <v>20000</v>
      </c>
      <c r="F305" s="13">
        <v>16747.080000000002</v>
      </c>
      <c r="G305" s="14"/>
      <c r="H305" s="14">
        <v>83.735399999999998</v>
      </c>
      <c r="I305" s="14">
        <v>83.735399999999998</v>
      </c>
    </row>
    <row r="306" spans="1:9" ht="30" x14ac:dyDescent="0.25">
      <c r="A306" s="11">
        <v>545</v>
      </c>
      <c r="B306" s="12" t="s">
        <v>104</v>
      </c>
      <c r="C306" s="13">
        <v>0</v>
      </c>
      <c r="D306" s="13">
        <v>20000</v>
      </c>
      <c r="E306" s="13">
        <v>20000</v>
      </c>
      <c r="F306" s="13">
        <v>16747.080000000002</v>
      </c>
      <c r="G306" s="14"/>
      <c r="H306" s="14">
        <v>83.735399999999998</v>
      </c>
      <c r="I306" s="14">
        <v>83.735399999999998</v>
      </c>
    </row>
    <row r="307" spans="1:9" ht="30" x14ac:dyDescent="0.25">
      <c r="A307" s="15">
        <v>5453</v>
      </c>
      <c r="B307" s="16" t="s">
        <v>105</v>
      </c>
      <c r="C307" s="17">
        <v>0</v>
      </c>
      <c r="D307" s="17"/>
      <c r="E307" s="17"/>
      <c r="F307" s="17">
        <v>16747.080000000002</v>
      </c>
      <c r="G307" s="18"/>
      <c r="H307" s="18"/>
      <c r="I307" s="18"/>
    </row>
    <row r="308" spans="1:9" x14ac:dyDescent="0.25">
      <c r="A308" s="8" t="s">
        <v>106</v>
      </c>
      <c r="B308" s="8"/>
      <c r="C308" s="9">
        <v>10612168.91</v>
      </c>
      <c r="D308" s="9">
        <v>8120240</v>
      </c>
      <c r="E308" s="9">
        <v>8120240</v>
      </c>
      <c r="F308" s="9">
        <v>8015516.5599999996</v>
      </c>
      <c r="G308" s="10">
        <v>75.531369958188904</v>
      </c>
      <c r="H308" s="10">
        <v>98.710340581066603</v>
      </c>
      <c r="I308" s="10">
        <v>98.710340581066603</v>
      </c>
    </row>
    <row r="309" spans="1:9" x14ac:dyDescent="0.25">
      <c r="A309" s="11">
        <v>3</v>
      </c>
      <c r="B309" s="12" t="s">
        <v>10</v>
      </c>
      <c r="C309" s="13">
        <v>10577506.41</v>
      </c>
      <c r="D309" s="13">
        <v>8021240</v>
      </c>
      <c r="E309" s="13">
        <v>8021240</v>
      </c>
      <c r="F309" s="13">
        <v>7934051.5599999996</v>
      </c>
      <c r="G309" s="14">
        <v>75.008714270304097</v>
      </c>
      <c r="H309" s="14">
        <v>98.913030404276597</v>
      </c>
      <c r="I309" s="14">
        <v>98.913030404276597</v>
      </c>
    </row>
    <row r="310" spans="1:9" x14ac:dyDescent="0.25">
      <c r="A310" s="11">
        <v>32</v>
      </c>
      <c r="B310" s="12" t="s">
        <v>20</v>
      </c>
      <c r="C310" s="13">
        <v>1580085.2</v>
      </c>
      <c r="D310" s="13">
        <v>1749090</v>
      </c>
      <c r="E310" s="13">
        <v>1749090</v>
      </c>
      <c r="F310" s="13">
        <v>1659871.98</v>
      </c>
      <c r="G310" s="14">
        <v>105.04952391174901</v>
      </c>
      <c r="H310" s="14">
        <v>94.899174999571201</v>
      </c>
      <c r="I310" s="14">
        <v>94.899174999571201</v>
      </c>
    </row>
    <row r="311" spans="1:9" x14ac:dyDescent="0.25">
      <c r="A311" s="11">
        <v>321</v>
      </c>
      <c r="B311" s="12" t="s">
        <v>21</v>
      </c>
      <c r="C311" s="13">
        <v>0</v>
      </c>
      <c r="D311" s="13">
        <v>2000</v>
      </c>
      <c r="E311" s="13">
        <v>2000</v>
      </c>
      <c r="F311" s="13">
        <v>1955.63</v>
      </c>
      <c r="G311" s="14"/>
      <c r="H311" s="14">
        <v>97.781499999999994</v>
      </c>
      <c r="I311" s="14">
        <v>97.781499999999994</v>
      </c>
    </row>
    <row r="312" spans="1:9" x14ac:dyDescent="0.25">
      <c r="A312" s="15">
        <v>3213</v>
      </c>
      <c r="B312" s="16" t="s">
        <v>24</v>
      </c>
      <c r="C312" s="17">
        <v>0</v>
      </c>
      <c r="D312" s="17"/>
      <c r="E312" s="17"/>
      <c r="F312" s="17">
        <v>1955.63</v>
      </c>
      <c r="G312" s="18"/>
      <c r="H312" s="18"/>
      <c r="I312" s="18"/>
    </row>
    <row r="313" spans="1:9" x14ac:dyDescent="0.25">
      <c r="A313" s="11">
        <v>322</v>
      </c>
      <c r="B313" s="12" t="s">
        <v>26</v>
      </c>
      <c r="C313" s="13">
        <v>22433.05</v>
      </c>
      <c r="D313" s="13">
        <v>48750</v>
      </c>
      <c r="E313" s="13">
        <v>48750</v>
      </c>
      <c r="F313" s="13">
        <v>57914.68</v>
      </c>
      <c r="G313" s="14">
        <v>258.16676733658602</v>
      </c>
      <c r="H313" s="14">
        <v>118.799343589744</v>
      </c>
      <c r="I313" s="14">
        <v>118.799343589744</v>
      </c>
    </row>
    <row r="314" spans="1:9" x14ac:dyDescent="0.25">
      <c r="A314" s="15">
        <v>3221</v>
      </c>
      <c r="B314" s="16" t="s">
        <v>27</v>
      </c>
      <c r="C314" s="17">
        <v>5755.75</v>
      </c>
      <c r="D314" s="17"/>
      <c r="E314" s="17"/>
      <c r="F314" s="17">
        <v>3763.43</v>
      </c>
      <c r="G314" s="18">
        <v>65.385570950788306</v>
      </c>
      <c r="H314" s="18"/>
      <c r="I314" s="18"/>
    </row>
    <row r="315" spans="1:9" x14ac:dyDescent="0.25">
      <c r="A315" s="15">
        <v>3222</v>
      </c>
      <c r="B315" s="16" t="s">
        <v>96</v>
      </c>
      <c r="C315" s="17">
        <v>7735.19</v>
      </c>
      <c r="D315" s="17"/>
      <c r="E315" s="17"/>
      <c r="F315" s="17">
        <v>7015.97</v>
      </c>
      <c r="G315" s="18">
        <v>90.701973707174602</v>
      </c>
      <c r="H315" s="18"/>
      <c r="I315" s="18"/>
    </row>
    <row r="316" spans="1:9" x14ac:dyDescent="0.25">
      <c r="A316" s="15">
        <v>3224</v>
      </c>
      <c r="B316" s="16" t="s">
        <v>29</v>
      </c>
      <c r="C316" s="17">
        <v>3284.61</v>
      </c>
      <c r="D316" s="17"/>
      <c r="E316" s="17"/>
      <c r="F316" s="17">
        <v>186.74</v>
      </c>
      <c r="G316" s="18">
        <v>5.6853020602141502</v>
      </c>
      <c r="H316" s="18"/>
      <c r="I316" s="18"/>
    </row>
    <row r="317" spans="1:9" x14ac:dyDescent="0.25">
      <c r="A317" s="15">
        <v>3227</v>
      </c>
      <c r="B317" s="16" t="s">
        <v>30</v>
      </c>
      <c r="C317" s="17">
        <v>5657.5</v>
      </c>
      <c r="D317" s="17"/>
      <c r="E317" s="17"/>
      <c r="F317" s="17">
        <v>46948.54</v>
      </c>
      <c r="G317" s="18">
        <v>829.84604507291203</v>
      </c>
      <c r="H317" s="18"/>
      <c r="I317" s="18"/>
    </row>
    <row r="318" spans="1:9" x14ac:dyDescent="0.25">
      <c r="A318" s="11">
        <v>323</v>
      </c>
      <c r="B318" s="12" t="s">
        <v>31</v>
      </c>
      <c r="C318" s="13">
        <v>1291143.83</v>
      </c>
      <c r="D318" s="13">
        <v>1407550</v>
      </c>
      <c r="E318" s="13">
        <v>1407550</v>
      </c>
      <c r="F318" s="13">
        <v>1370441.54</v>
      </c>
      <c r="G318" s="14">
        <v>106.141663551148</v>
      </c>
      <c r="H318" s="14">
        <v>97.363613370750599</v>
      </c>
      <c r="I318" s="14">
        <v>97.363613370750599</v>
      </c>
    </row>
    <row r="319" spans="1:9" x14ac:dyDescent="0.25">
      <c r="A319" s="15">
        <v>3231</v>
      </c>
      <c r="B319" s="16" t="s">
        <v>32</v>
      </c>
      <c r="C319" s="17">
        <v>0</v>
      </c>
      <c r="D319" s="17"/>
      <c r="E319" s="17"/>
      <c r="F319" s="17">
        <v>9414</v>
      </c>
      <c r="G319" s="18"/>
      <c r="H319" s="18"/>
      <c r="I319" s="18"/>
    </row>
    <row r="320" spans="1:9" x14ac:dyDescent="0.25">
      <c r="A320" s="15">
        <v>3233</v>
      </c>
      <c r="B320" s="16" t="s">
        <v>34</v>
      </c>
      <c r="C320" s="17">
        <v>925</v>
      </c>
      <c r="D320" s="17"/>
      <c r="E320" s="17"/>
      <c r="F320" s="17">
        <v>0</v>
      </c>
      <c r="G320" s="18">
        <v>0</v>
      </c>
      <c r="H320" s="18"/>
      <c r="I320" s="18"/>
    </row>
    <row r="321" spans="1:9" x14ac:dyDescent="0.25">
      <c r="A321" s="15">
        <v>3235</v>
      </c>
      <c r="B321" s="16" t="s">
        <v>36</v>
      </c>
      <c r="C321" s="17">
        <v>26850</v>
      </c>
      <c r="D321" s="17"/>
      <c r="E321" s="17"/>
      <c r="F321" s="17">
        <v>0</v>
      </c>
      <c r="G321" s="18">
        <v>0</v>
      </c>
      <c r="H321" s="18"/>
      <c r="I321" s="18"/>
    </row>
    <row r="322" spans="1:9" x14ac:dyDescent="0.25">
      <c r="A322" s="15">
        <v>3237</v>
      </c>
      <c r="B322" s="16" t="s">
        <v>38</v>
      </c>
      <c r="C322" s="17">
        <v>404170.42</v>
      </c>
      <c r="D322" s="17"/>
      <c r="E322" s="17"/>
      <c r="F322" s="17">
        <v>439583.46</v>
      </c>
      <c r="G322" s="18">
        <v>108.76190791003501</v>
      </c>
      <c r="H322" s="18"/>
      <c r="I322" s="18"/>
    </row>
    <row r="323" spans="1:9" x14ac:dyDescent="0.25">
      <c r="A323" s="15">
        <v>3239</v>
      </c>
      <c r="B323" s="16" t="s">
        <v>40</v>
      </c>
      <c r="C323" s="17">
        <v>859198.41</v>
      </c>
      <c r="D323" s="17"/>
      <c r="E323" s="17"/>
      <c r="F323" s="17">
        <v>921444.08</v>
      </c>
      <c r="G323" s="18">
        <v>107.244621181271</v>
      </c>
      <c r="H323" s="18"/>
      <c r="I323" s="18"/>
    </row>
    <row r="324" spans="1:9" x14ac:dyDescent="0.25">
      <c r="A324" s="11">
        <v>329</v>
      </c>
      <c r="B324" s="12" t="s">
        <v>42</v>
      </c>
      <c r="C324" s="13">
        <v>266508.32</v>
      </c>
      <c r="D324" s="13">
        <v>290790</v>
      </c>
      <c r="E324" s="13">
        <v>290790</v>
      </c>
      <c r="F324" s="13">
        <v>229560.13</v>
      </c>
      <c r="G324" s="14">
        <v>86.136196423436303</v>
      </c>
      <c r="H324" s="14">
        <v>78.943612228756095</v>
      </c>
      <c r="I324" s="14">
        <v>78.943612228756095</v>
      </c>
    </row>
    <row r="325" spans="1:9" x14ac:dyDescent="0.25">
      <c r="A325" s="15">
        <v>3292</v>
      </c>
      <c r="B325" s="16" t="s">
        <v>43</v>
      </c>
      <c r="C325" s="17">
        <v>0</v>
      </c>
      <c r="D325" s="17"/>
      <c r="E325" s="17"/>
      <c r="F325" s="17">
        <v>1590.32</v>
      </c>
      <c r="G325" s="18"/>
      <c r="H325" s="18"/>
      <c r="I325" s="18"/>
    </row>
    <row r="326" spans="1:9" x14ac:dyDescent="0.25">
      <c r="A326" s="15">
        <v>3293</v>
      </c>
      <c r="B326" s="16" t="s">
        <v>44</v>
      </c>
      <c r="C326" s="17">
        <v>261252.6</v>
      </c>
      <c r="D326" s="17"/>
      <c r="E326" s="17"/>
      <c r="F326" s="17">
        <v>219145.68</v>
      </c>
      <c r="G326" s="18">
        <v>83.882679062332798</v>
      </c>
      <c r="H326" s="18"/>
      <c r="I326" s="18"/>
    </row>
    <row r="327" spans="1:9" x14ac:dyDescent="0.25">
      <c r="A327" s="15">
        <v>3299</v>
      </c>
      <c r="B327" s="16" t="s">
        <v>42</v>
      </c>
      <c r="C327" s="17">
        <v>5255.72</v>
      </c>
      <c r="D327" s="17"/>
      <c r="E327" s="17"/>
      <c r="F327" s="17">
        <v>8824.1299999999992</v>
      </c>
      <c r="G327" s="18">
        <v>167.89574026013599</v>
      </c>
      <c r="H327" s="18"/>
      <c r="I327" s="18"/>
    </row>
    <row r="328" spans="1:9" x14ac:dyDescent="0.25">
      <c r="A328" s="11">
        <v>36</v>
      </c>
      <c r="B328" s="12" t="s">
        <v>59</v>
      </c>
      <c r="C328" s="13">
        <v>34000</v>
      </c>
      <c r="D328" s="13">
        <v>78000</v>
      </c>
      <c r="E328" s="13">
        <v>78000</v>
      </c>
      <c r="F328" s="13">
        <v>40500</v>
      </c>
      <c r="G328" s="14">
        <v>119.11764705882401</v>
      </c>
      <c r="H328" s="14">
        <v>51.923076923076898</v>
      </c>
      <c r="I328" s="14">
        <v>51.923076923076898</v>
      </c>
    </row>
    <row r="329" spans="1:9" x14ac:dyDescent="0.25">
      <c r="A329" s="11">
        <v>366</v>
      </c>
      <c r="B329" s="12" t="s">
        <v>107</v>
      </c>
      <c r="C329" s="13">
        <v>34000</v>
      </c>
      <c r="D329" s="13">
        <v>78000</v>
      </c>
      <c r="E329" s="13">
        <v>78000</v>
      </c>
      <c r="F329" s="13">
        <v>40500</v>
      </c>
      <c r="G329" s="14">
        <v>119.11764705882401</v>
      </c>
      <c r="H329" s="14">
        <v>51.923076923076898</v>
      </c>
      <c r="I329" s="14">
        <v>51.923076923076898</v>
      </c>
    </row>
    <row r="330" spans="1:9" x14ac:dyDescent="0.25">
      <c r="A330" s="15">
        <v>3661</v>
      </c>
      <c r="B330" s="16" t="s">
        <v>108</v>
      </c>
      <c r="C330" s="17">
        <v>19000</v>
      </c>
      <c r="D330" s="17"/>
      <c r="E330" s="17"/>
      <c r="F330" s="17">
        <v>25500</v>
      </c>
      <c r="G330" s="18">
        <v>134.210526315789</v>
      </c>
      <c r="H330" s="18"/>
      <c r="I330" s="18"/>
    </row>
    <row r="331" spans="1:9" x14ac:dyDescent="0.25">
      <c r="A331" s="15">
        <v>3662</v>
      </c>
      <c r="B331" s="16" t="s">
        <v>109</v>
      </c>
      <c r="C331" s="17">
        <v>15000</v>
      </c>
      <c r="D331" s="17"/>
      <c r="E331" s="17"/>
      <c r="F331" s="17">
        <v>15000</v>
      </c>
      <c r="G331" s="18">
        <v>100</v>
      </c>
      <c r="H331" s="18"/>
      <c r="I331" s="18"/>
    </row>
    <row r="332" spans="1:9" ht="15" customHeight="1" x14ac:dyDescent="0.25">
      <c r="A332" s="11">
        <v>37</v>
      </c>
      <c r="B332" s="12" t="s">
        <v>62</v>
      </c>
      <c r="C332" s="13">
        <v>1388491.21</v>
      </c>
      <c r="D332" s="13">
        <v>1562150</v>
      </c>
      <c r="E332" s="13">
        <v>1562150</v>
      </c>
      <c r="F332" s="13">
        <v>1572511.16</v>
      </c>
      <c r="G332" s="14">
        <v>113.25323118178</v>
      </c>
      <c r="H332" s="14">
        <v>100.66326281086999</v>
      </c>
      <c r="I332" s="14">
        <v>100.66326281086999</v>
      </c>
    </row>
    <row r="333" spans="1:9" x14ac:dyDescent="0.25">
      <c r="A333" s="11">
        <v>372</v>
      </c>
      <c r="B333" s="12" t="s">
        <v>63</v>
      </c>
      <c r="C333" s="13">
        <v>1388491.21</v>
      </c>
      <c r="D333" s="13">
        <v>1562150</v>
      </c>
      <c r="E333" s="13">
        <v>1562150</v>
      </c>
      <c r="F333" s="13">
        <v>1572511.16</v>
      </c>
      <c r="G333" s="14">
        <v>113.25323118178</v>
      </c>
      <c r="H333" s="14">
        <v>100.66326281086999</v>
      </c>
      <c r="I333" s="14">
        <v>100.66326281086999</v>
      </c>
    </row>
    <row r="334" spans="1:9" x14ac:dyDescent="0.25">
      <c r="A334" s="15">
        <v>3721</v>
      </c>
      <c r="B334" s="16" t="s">
        <v>97</v>
      </c>
      <c r="C334" s="17">
        <v>483750.9</v>
      </c>
      <c r="D334" s="17"/>
      <c r="E334" s="17"/>
      <c r="F334" s="17">
        <v>568550</v>
      </c>
      <c r="G334" s="18">
        <v>117.529497102744</v>
      </c>
      <c r="H334" s="18"/>
      <c r="I334" s="18"/>
    </row>
    <row r="335" spans="1:9" x14ac:dyDescent="0.25">
      <c r="A335" s="15">
        <v>3722</v>
      </c>
      <c r="B335" s="16" t="s">
        <v>64</v>
      </c>
      <c r="C335" s="17">
        <v>904740.31</v>
      </c>
      <c r="D335" s="17"/>
      <c r="E335" s="17"/>
      <c r="F335" s="17">
        <v>1003961.16</v>
      </c>
      <c r="G335" s="18">
        <v>110.96677675387301</v>
      </c>
      <c r="H335" s="18"/>
      <c r="I335" s="18"/>
    </row>
    <row r="336" spans="1:9" x14ac:dyDescent="0.25">
      <c r="A336" s="11">
        <v>38</v>
      </c>
      <c r="B336" s="12" t="s">
        <v>65</v>
      </c>
      <c r="C336" s="13">
        <v>7574930</v>
      </c>
      <c r="D336" s="13">
        <v>4632000</v>
      </c>
      <c r="E336" s="13">
        <v>4632000</v>
      </c>
      <c r="F336" s="13">
        <v>4661168.42</v>
      </c>
      <c r="G336" s="14">
        <v>61.534145134014402</v>
      </c>
      <c r="H336" s="14">
        <v>100.629715457686</v>
      </c>
      <c r="I336" s="14">
        <v>100.629715457686</v>
      </c>
    </row>
    <row r="337" spans="1:9" x14ac:dyDescent="0.25">
      <c r="A337" s="11">
        <v>381</v>
      </c>
      <c r="B337" s="12" t="s">
        <v>66</v>
      </c>
      <c r="C337" s="13">
        <v>7352470</v>
      </c>
      <c r="D337" s="13">
        <v>4532000</v>
      </c>
      <c r="E337" s="13">
        <v>4532000</v>
      </c>
      <c r="F337" s="13">
        <v>4531168.42</v>
      </c>
      <c r="G337" s="14">
        <v>61.627839623963098</v>
      </c>
      <c r="H337" s="14">
        <v>99.9816509267432</v>
      </c>
      <c r="I337" s="14">
        <v>99.9816509267432</v>
      </c>
    </row>
    <row r="338" spans="1:9" x14ac:dyDescent="0.25">
      <c r="A338" s="15">
        <v>3811</v>
      </c>
      <c r="B338" s="16" t="s">
        <v>67</v>
      </c>
      <c r="C338" s="17">
        <v>7352470</v>
      </c>
      <c r="D338" s="17"/>
      <c r="E338" s="17"/>
      <c r="F338" s="17">
        <v>4531168.42</v>
      </c>
      <c r="G338" s="18">
        <v>61.627839623963098</v>
      </c>
      <c r="H338" s="18"/>
      <c r="I338" s="18"/>
    </row>
    <row r="339" spans="1:9" x14ac:dyDescent="0.25">
      <c r="A339" s="11">
        <v>382</v>
      </c>
      <c r="B339" s="12" t="s">
        <v>110</v>
      </c>
      <c r="C339" s="13">
        <v>222460</v>
      </c>
      <c r="D339" s="13">
        <v>100000</v>
      </c>
      <c r="E339" s="13">
        <v>100000</v>
      </c>
      <c r="F339" s="13">
        <v>130000</v>
      </c>
      <c r="G339" s="14">
        <v>58.437471905061599</v>
      </c>
      <c r="H339" s="14">
        <v>130</v>
      </c>
      <c r="I339" s="14">
        <v>130</v>
      </c>
    </row>
    <row r="340" spans="1:9" x14ac:dyDescent="0.25">
      <c r="A340" s="15">
        <v>3821</v>
      </c>
      <c r="B340" s="16" t="s">
        <v>111</v>
      </c>
      <c r="C340" s="17">
        <v>222460</v>
      </c>
      <c r="D340" s="17"/>
      <c r="E340" s="17"/>
      <c r="F340" s="17">
        <v>130000</v>
      </c>
      <c r="G340" s="18">
        <v>58.437471905061599</v>
      </c>
      <c r="H340" s="18"/>
      <c r="I340" s="18"/>
    </row>
    <row r="341" spans="1:9" x14ac:dyDescent="0.25">
      <c r="A341" s="11">
        <v>4</v>
      </c>
      <c r="B341" s="12" t="s">
        <v>72</v>
      </c>
      <c r="C341" s="13">
        <v>34662.5</v>
      </c>
      <c r="D341" s="13">
        <v>99000</v>
      </c>
      <c r="E341" s="13">
        <v>99000</v>
      </c>
      <c r="F341" s="13">
        <v>81465</v>
      </c>
      <c r="G341" s="14">
        <v>235.023440317346</v>
      </c>
      <c r="H341" s="14">
        <v>82.287878787878796</v>
      </c>
      <c r="I341" s="14">
        <v>82.287878787878796</v>
      </c>
    </row>
    <row r="342" spans="1:9" x14ac:dyDescent="0.25">
      <c r="A342" s="11">
        <v>42</v>
      </c>
      <c r="B342" s="12" t="s">
        <v>73</v>
      </c>
      <c r="C342" s="13">
        <v>34662.5</v>
      </c>
      <c r="D342" s="13">
        <v>99000</v>
      </c>
      <c r="E342" s="13">
        <v>99000</v>
      </c>
      <c r="F342" s="13">
        <v>81465</v>
      </c>
      <c r="G342" s="14">
        <v>235.023440317346</v>
      </c>
      <c r="H342" s="14">
        <v>82.287878787878796</v>
      </c>
      <c r="I342" s="14">
        <v>82.287878787878796</v>
      </c>
    </row>
    <row r="343" spans="1:9" x14ac:dyDescent="0.25">
      <c r="A343" s="11">
        <v>422</v>
      </c>
      <c r="B343" s="12" t="s">
        <v>74</v>
      </c>
      <c r="C343" s="13">
        <v>34662.5</v>
      </c>
      <c r="D343" s="13">
        <v>99000</v>
      </c>
      <c r="E343" s="13">
        <v>99000</v>
      </c>
      <c r="F343" s="13">
        <v>81465</v>
      </c>
      <c r="G343" s="14">
        <v>235.023440317346</v>
      </c>
      <c r="H343" s="14">
        <v>82.287878787878796</v>
      </c>
      <c r="I343" s="14">
        <v>82.287878787878796</v>
      </c>
    </row>
    <row r="344" spans="1:9" x14ac:dyDescent="0.25">
      <c r="A344" s="15">
        <v>4221</v>
      </c>
      <c r="B344" s="16" t="s">
        <v>75</v>
      </c>
      <c r="C344" s="17">
        <v>32350</v>
      </c>
      <c r="D344" s="17"/>
      <c r="E344" s="17"/>
      <c r="F344" s="17">
        <v>0</v>
      </c>
      <c r="G344" s="18">
        <v>0</v>
      </c>
      <c r="H344" s="18"/>
      <c r="I344" s="18"/>
    </row>
    <row r="345" spans="1:9" x14ac:dyDescent="0.25">
      <c r="A345" s="15">
        <v>4223</v>
      </c>
      <c r="B345" s="16" t="s">
        <v>77</v>
      </c>
      <c r="C345" s="17">
        <v>0</v>
      </c>
      <c r="D345" s="17"/>
      <c r="E345" s="17"/>
      <c r="F345" s="17">
        <v>78475</v>
      </c>
      <c r="G345" s="18"/>
      <c r="H345" s="18"/>
      <c r="I345" s="18"/>
    </row>
    <row r="346" spans="1:9" x14ac:dyDescent="0.25">
      <c r="A346" s="15">
        <v>4226</v>
      </c>
      <c r="B346" s="16" t="s">
        <v>99</v>
      </c>
      <c r="C346" s="17">
        <v>2312.5</v>
      </c>
      <c r="D346" s="17"/>
      <c r="E346" s="17"/>
      <c r="F346" s="17">
        <v>0</v>
      </c>
      <c r="G346" s="18">
        <v>0</v>
      </c>
      <c r="H346" s="18"/>
      <c r="I346" s="18"/>
    </row>
    <row r="347" spans="1:9" x14ac:dyDescent="0.25">
      <c r="A347" s="15">
        <v>4227</v>
      </c>
      <c r="B347" s="16" t="s">
        <v>78</v>
      </c>
      <c r="C347" s="17">
        <v>0</v>
      </c>
      <c r="D347" s="17"/>
      <c r="E347" s="17"/>
      <c r="F347" s="17">
        <v>2990</v>
      </c>
      <c r="G347" s="18"/>
      <c r="H347" s="18"/>
      <c r="I347" s="18"/>
    </row>
    <row r="348" spans="1:9" x14ac:dyDescent="0.25">
      <c r="A348" s="8" t="s">
        <v>112</v>
      </c>
      <c r="B348" s="8"/>
      <c r="C348" s="9">
        <v>0</v>
      </c>
      <c r="D348" s="9">
        <v>4060160</v>
      </c>
      <c r="E348" s="9">
        <v>4060160</v>
      </c>
      <c r="F348" s="9">
        <v>3698950.89</v>
      </c>
      <c r="G348" s="10"/>
      <c r="H348" s="10">
        <v>91.103574489675296</v>
      </c>
      <c r="I348" s="10">
        <v>91.103574489675296</v>
      </c>
    </row>
    <row r="349" spans="1:9" x14ac:dyDescent="0.25">
      <c r="A349" s="11">
        <v>3</v>
      </c>
      <c r="B349" s="12" t="s">
        <v>10</v>
      </c>
      <c r="C349" s="13">
        <v>0</v>
      </c>
      <c r="D349" s="13">
        <v>4015160</v>
      </c>
      <c r="E349" s="13">
        <v>4015160</v>
      </c>
      <c r="F349" s="13">
        <v>3680907.96</v>
      </c>
      <c r="G349" s="14"/>
      <c r="H349" s="14">
        <v>91.675249803245705</v>
      </c>
      <c r="I349" s="14">
        <v>91.675249803245705</v>
      </c>
    </row>
    <row r="350" spans="1:9" x14ac:dyDescent="0.25">
      <c r="A350" s="11">
        <v>31</v>
      </c>
      <c r="B350" s="12" t="s">
        <v>11</v>
      </c>
      <c r="C350" s="13">
        <v>0</v>
      </c>
      <c r="D350" s="13">
        <v>2000000</v>
      </c>
      <c r="E350" s="13">
        <v>2000000</v>
      </c>
      <c r="F350" s="13">
        <v>1954333.18</v>
      </c>
      <c r="G350" s="14"/>
      <c r="H350" s="14">
        <v>97.716659000000007</v>
      </c>
      <c r="I350" s="14">
        <v>97.716659000000007</v>
      </c>
    </row>
    <row r="351" spans="1:9" x14ac:dyDescent="0.25">
      <c r="A351" s="11">
        <v>311</v>
      </c>
      <c r="B351" s="12" t="s">
        <v>12</v>
      </c>
      <c r="C351" s="13">
        <v>0</v>
      </c>
      <c r="D351" s="13">
        <v>1700000</v>
      </c>
      <c r="E351" s="13">
        <v>1700000</v>
      </c>
      <c r="F351" s="13">
        <v>1659375.79</v>
      </c>
      <c r="G351" s="14"/>
      <c r="H351" s="14">
        <v>97.610340588235303</v>
      </c>
      <c r="I351" s="14">
        <v>97.610340588235303</v>
      </c>
    </row>
    <row r="352" spans="1:9" x14ac:dyDescent="0.25">
      <c r="A352" s="15">
        <v>3111</v>
      </c>
      <c r="B352" s="16" t="s">
        <v>13</v>
      </c>
      <c r="C352" s="17">
        <v>0</v>
      </c>
      <c r="D352" s="17"/>
      <c r="E352" s="17"/>
      <c r="F352" s="17">
        <v>1659375.79</v>
      </c>
      <c r="G352" s="18"/>
      <c r="H352" s="18"/>
      <c r="I352" s="18"/>
    </row>
    <row r="353" spans="1:9" x14ac:dyDescent="0.25">
      <c r="A353" s="11">
        <v>312</v>
      </c>
      <c r="B353" s="12" t="s">
        <v>16</v>
      </c>
      <c r="C353" s="13">
        <v>0</v>
      </c>
      <c r="D353" s="13">
        <v>11000</v>
      </c>
      <c r="E353" s="13">
        <v>11000</v>
      </c>
      <c r="F353" s="13">
        <v>12000</v>
      </c>
      <c r="G353" s="14"/>
      <c r="H353" s="14">
        <v>109.09090909090899</v>
      </c>
      <c r="I353" s="14">
        <v>109.09090909090899</v>
      </c>
    </row>
    <row r="354" spans="1:9" x14ac:dyDescent="0.25">
      <c r="A354" s="15">
        <v>3121</v>
      </c>
      <c r="B354" s="16" t="s">
        <v>16</v>
      </c>
      <c r="C354" s="17">
        <v>0</v>
      </c>
      <c r="D354" s="17"/>
      <c r="E354" s="17"/>
      <c r="F354" s="17">
        <v>12000</v>
      </c>
      <c r="G354" s="18"/>
      <c r="H354" s="18"/>
      <c r="I354" s="18"/>
    </row>
    <row r="355" spans="1:9" x14ac:dyDescent="0.25">
      <c r="A355" s="11">
        <v>313</v>
      </c>
      <c r="B355" s="12" t="s">
        <v>17</v>
      </c>
      <c r="C355" s="13">
        <v>0</v>
      </c>
      <c r="D355" s="13">
        <v>289000</v>
      </c>
      <c r="E355" s="13">
        <v>289000</v>
      </c>
      <c r="F355" s="13">
        <v>282957.39</v>
      </c>
      <c r="G355" s="14"/>
      <c r="H355" s="14">
        <v>97.909131487889297</v>
      </c>
      <c r="I355" s="14">
        <v>97.909131487889297</v>
      </c>
    </row>
    <row r="356" spans="1:9" x14ac:dyDescent="0.25">
      <c r="A356" s="15">
        <v>3132</v>
      </c>
      <c r="B356" s="16" t="s">
        <v>18</v>
      </c>
      <c r="C356" s="17">
        <v>0</v>
      </c>
      <c r="D356" s="17"/>
      <c r="E356" s="17"/>
      <c r="F356" s="17">
        <v>257203.12</v>
      </c>
      <c r="G356" s="18"/>
      <c r="H356" s="18"/>
      <c r="I356" s="18"/>
    </row>
    <row r="357" spans="1:9" x14ac:dyDescent="0.25">
      <c r="A357" s="15">
        <v>3133</v>
      </c>
      <c r="B357" s="16" t="s">
        <v>19</v>
      </c>
      <c r="C357" s="17">
        <v>0</v>
      </c>
      <c r="D357" s="17"/>
      <c r="E357" s="17"/>
      <c r="F357" s="17">
        <v>25754.27</v>
      </c>
      <c r="G357" s="18"/>
      <c r="H357" s="18"/>
      <c r="I357" s="18"/>
    </row>
    <row r="358" spans="1:9" x14ac:dyDescent="0.25">
      <c r="A358" s="11">
        <v>32</v>
      </c>
      <c r="B358" s="12" t="s">
        <v>20</v>
      </c>
      <c r="C358" s="13">
        <v>0</v>
      </c>
      <c r="D358" s="13">
        <v>1976560</v>
      </c>
      <c r="E358" s="13">
        <v>1976560</v>
      </c>
      <c r="F358" s="13">
        <v>1702789.05</v>
      </c>
      <c r="G358" s="14"/>
      <c r="H358" s="14">
        <v>86.149120188610496</v>
      </c>
      <c r="I358" s="14">
        <v>86.149120188610496</v>
      </c>
    </row>
    <row r="359" spans="1:9" x14ac:dyDescent="0.25">
      <c r="A359" s="11">
        <v>321</v>
      </c>
      <c r="B359" s="12" t="s">
        <v>21</v>
      </c>
      <c r="C359" s="13">
        <v>0</v>
      </c>
      <c r="D359" s="13">
        <v>38000</v>
      </c>
      <c r="E359" s="13">
        <v>38000</v>
      </c>
      <c r="F359" s="13">
        <v>38451</v>
      </c>
      <c r="G359" s="14"/>
      <c r="H359" s="14">
        <v>101.186842105263</v>
      </c>
      <c r="I359" s="14">
        <v>101.186842105263</v>
      </c>
    </row>
    <row r="360" spans="1:9" x14ac:dyDescent="0.25">
      <c r="A360" s="15">
        <v>3211</v>
      </c>
      <c r="B360" s="16" t="s">
        <v>22</v>
      </c>
      <c r="C360" s="17">
        <v>0</v>
      </c>
      <c r="D360" s="17"/>
      <c r="E360" s="17"/>
      <c r="F360" s="17">
        <v>5475</v>
      </c>
      <c r="G360" s="18"/>
      <c r="H360" s="18"/>
      <c r="I360" s="18"/>
    </row>
    <row r="361" spans="1:9" x14ac:dyDescent="0.25">
      <c r="A361" s="15">
        <v>3212</v>
      </c>
      <c r="B361" s="16" t="s">
        <v>23</v>
      </c>
      <c r="C361" s="17">
        <v>0</v>
      </c>
      <c r="D361" s="17"/>
      <c r="E361" s="17"/>
      <c r="F361" s="17">
        <v>30166</v>
      </c>
      <c r="G361" s="18"/>
      <c r="H361" s="18"/>
      <c r="I361" s="18"/>
    </row>
    <row r="362" spans="1:9" x14ac:dyDescent="0.25">
      <c r="A362" s="15">
        <v>3213</v>
      </c>
      <c r="B362" s="16" t="s">
        <v>24</v>
      </c>
      <c r="C362" s="17">
        <v>0</v>
      </c>
      <c r="D362" s="17"/>
      <c r="E362" s="17"/>
      <c r="F362" s="17">
        <v>2810</v>
      </c>
      <c r="G362" s="18"/>
      <c r="H362" s="18"/>
      <c r="I362" s="18"/>
    </row>
    <row r="363" spans="1:9" x14ac:dyDescent="0.25">
      <c r="A363" s="11">
        <v>322</v>
      </c>
      <c r="B363" s="12" t="s">
        <v>26</v>
      </c>
      <c r="C363" s="13">
        <v>0</v>
      </c>
      <c r="D363" s="13">
        <v>1264660</v>
      </c>
      <c r="E363" s="13">
        <v>1264660</v>
      </c>
      <c r="F363" s="13">
        <v>1098328.31</v>
      </c>
      <c r="G363" s="14"/>
      <c r="H363" s="14">
        <v>86.847714800815993</v>
      </c>
      <c r="I363" s="14">
        <v>86.847714800815993</v>
      </c>
    </row>
    <row r="364" spans="1:9" x14ac:dyDescent="0.25">
      <c r="A364" s="15">
        <v>3221</v>
      </c>
      <c r="B364" s="16" t="s">
        <v>27</v>
      </c>
      <c r="C364" s="17">
        <v>0</v>
      </c>
      <c r="D364" s="17"/>
      <c r="E364" s="17"/>
      <c r="F364" s="17">
        <v>77634.27</v>
      </c>
      <c r="G364" s="18"/>
      <c r="H364" s="18"/>
      <c r="I364" s="18"/>
    </row>
    <row r="365" spans="1:9" x14ac:dyDescent="0.25">
      <c r="A365" s="15">
        <v>3223</v>
      </c>
      <c r="B365" s="16" t="s">
        <v>28</v>
      </c>
      <c r="C365" s="17">
        <v>0</v>
      </c>
      <c r="D365" s="17"/>
      <c r="E365" s="17"/>
      <c r="F365" s="17">
        <v>827439.52</v>
      </c>
      <c r="G365" s="18"/>
      <c r="H365" s="18"/>
      <c r="I365" s="18"/>
    </row>
    <row r="366" spans="1:9" x14ac:dyDescent="0.25">
      <c r="A366" s="15">
        <v>3224</v>
      </c>
      <c r="B366" s="16" t="s">
        <v>29</v>
      </c>
      <c r="C366" s="17">
        <v>0</v>
      </c>
      <c r="D366" s="17"/>
      <c r="E366" s="17"/>
      <c r="F366" s="17">
        <v>155143.04999999999</v>
      </c>
      <c r="G366" s="18"/>
      <c r="H366" s="18"/>
      <c r="I366" s="18"/>
    </row>
    <row r="367" spans="1:9" x14ac:dyDescent="0.25">
      <c r="A367" s="15">
        <v>3225</v>
      </c>
      <c r="B367" s="16" t="s">
        <v>90</v>
      </c>
      <c r="C367" s="17">
        <v>0</v>
      </c>
      <c r="D367" s="17"/>
      <c r="E367" s="17"/>
      <c r="F367" s="17">
        <v>35221.919999999998</v>
      </c>
      <c r="G367" s="18"/>
      <c r="H367" s="18"/>
      <c r="I367" s="18"/>
    </row>
    <row r="368" spans="1:9" x14ac:dyDescent="0.25">
      <c r="A368" s="15">
        <v>3227</v>
      </c>
      <c r="B368" s="16" t="s">
        <v>30</v>
      </c>
      <c r="C368" s="17">
        <v>0</v>
      </c>
      <c r="D368" s="17"/>
      <c r="E368" s="17"/>
      <c r="F368" s="17">
        <v>2889.55</v>
      </c>
      <c r="G368" s="18"/>
      <c r="H368" s="18"/>
      <c r="I368" s="18"/>
    </row>
    <row r="369" spans="1:9" x14ac:dyDescent="0.25">
      <c r="A369" s="11">
        <v>323</v>
      </c>
      <c r="B369" s="12" t="s">
        <v>31</v>
      </c>
      <c r="C369" s="13">
        <v>0</v>
      </c>
      <c r="D369" s="13">
        <v>519000</v>
      </c>
      <c r="E369" s="13">
        <v>519000</v>
      </c>
      <c r="F369" s="13">
        <v>458552.05</v>
      </c>
      <c r="G369" s="14"/>
      <c r="H369" s="14">
        <v>88.352996146435402</v>
      </c>
      <c r="I369" s="14">
        <v>88.352996146435402</v>
      </c>
    </row>
    <row r="370" spans="1:9" x14ac:dyDescent="0.25">
      <c r="A370" s="15">
        <v>3231</v>
      </c>
      <c r="B370" s="16" t="s">
        <v>32</v>
      </c>
      <c r="C370" s="17">
        <v>0</v>
      </c>
      <c r="D370" s="17"/>
      <c r="E370" s="17"/>
      <c r="F370" s="17">
        <v>27542.41</v>
      </c>
      <c r="G370" s="18"/>
      <c r="H370" s="18"/>
      <c r="I370" s="18"/>
    </row>
    <row r="371" spans="1:9" x14ac:dyDescent="0.25">
      <c r="A371" s="15">
        <v>3232</v>
      </c>
      <c r="B371" s="16" t="s">
        <v>33</v>
      </c>
      <c r="C371" s="17">
        <v>0</v>
      </c>
      <c r="D371" s="17"/>
      <c r="E371" s="17"/>
      <c r="F371" s="17">
        <v>258309.92</v>
      </c>
      <c r="G371" s="18"/>
      <c r="H371" s="18"/>
      <c r="I371" s="18"/>
    </row>
    <row r="372" spans="1:9" x14ac:dyDescent="0.25">
      <c r="A372" s="15">
        <v>3233</v>
      </c>
      <c r="B372" s="16" t="s">
        <v>34</v>
      </c>
      <c r="C372" s="17">
        <v>0</v>
      </c>
      <c r="D372" s="17"/>
      <c r="E372" s="17"/>
      <c r="F372" s="17">
        <v>4670</v>
      </c>
      <c r="G372" s="18"/>
      <c r="H372" s="18"/>
      <c r="I372" s="18"/>
    </row>
    <row r="373" spans="1:9" x14ac:dyDescent="0.25">
      <c r="A373" s="15">
        <v>3234</v>
      </c>
      <c r="B373" s="16" t="s">
        <v>35</v>
      </c>
      <c r="C373" s="17">
        <v>0</v>
      </c>
      <c r="D373" s="17"/>
      <c r="E373" s="17"/>
      <c r="F373" s="17">
        <v>110198.78</v>
      </c>
      <c r="G373" s="18"/>
      <c r="H373" s="18"/>
      <c r="I373" s="18"/>
    </row>
    <row r="374" spans="1:9" x14ac:dyDescent="0.25">
      <c r="A374" s="15">
        <v>3237</v>
      </c>
      <c r="B374" s="16" t="s">
        <v>38</v>
      </c>
      <c r="C374" s="17">
        <v>0</v>
      </c>
      <c r="D374" s="17"/>
      <c r="E374" s="17"/>
      <c r="F374" s="17">
        <v>13300.85</v>
      </c>
      <c r="G374" s="18"/>
      <c r="H374" s="18"/>
      <c r="I374" s="18"/>
    </row>
    <row r="375" spans="1:9" x14ac:dyDescent="0.25">
      <c r="A375" s="15">
        <v>3238</v>
      </c>
      <c r="B375" s="16" t="s">
        <v>39</v>
      </c>
      <c r="C375" s="17">
        <v>0</v>
      </c>
      <c r="D375" s="17"/>
      <c r="E375" s="17"/>
      <c r="F375" s="17">
        <v>18558.8</v>
      </c>
      <c r="G375" s="18"/>
      <c r="H375" s="18"/>
      <c r="I375" s="18"/>
    </row>
    <row r="376" spans="1:9" x14ac:dyDescent="0.25">
      <c r="A376" s="15">
        <v>3239</v>
      </c>
      <c r="B376" s="16" t="s">
        <v>40</v>
      </c>
      <c r="C376" s="17">
        <v>0</v>
      </c>
      <c r="D376" s="17"/>
      <c r="E376" s="17"/>
      <c r="F376" s="17">
        <v>25971.29</v>
      </c>
      <c r="G376" s="18"/>
      <c r="H376" s="18"/>
      <c r="I376" s="18"/>
    </row>
    <row r="377" spans="1:9" x14ac:dyDescent="0.25">
      <c r="A377" s="11">
        <v>324</v>
      </c>
      <c r="B377" s="12" t="s">
        <v>41</v>
      </c>
      <c r="C377" s="13">
        <v>0</v>
      </c>
      <c r="D377" s="13">
        <v>35900</v>
      </c>
      <c r="E377" s="13">
        <v>35900</v>
      </c>
      <c r="F377" s="13">
        <v>15901.88</v>
      </c>
      <c r="G377" s="14"/>
      <c r="H377" s="14">
        <v>44.294930362117</v>
      </c>
      <c r="I377" s="14">
        <v>44.294930362117</v>
      </c>
    </row>
    <row r="378" spans="1:9" x14ac:dyDescent="0.25">
      <c r="A378" s="15">
        <v>3241</v>
      </c>
      <c r="B378" s="16" t="s">
        <v>41</v>
      </c>
      <c r="C378" s="17">
        <v>0</v>
      </c>
      <c r="D378" s="17"/>
      <c r="E378" s="17"/>
      <c r="F378" s="17">
        <v>15901.88</v>
      </c>
      <c r="G378" s="18"/>
      <c r="H378" s="18"/>
      <c r="I378" s="18"/>
    </row>
    <row r="379" spans="1:9" x14ac:dyDescent="0.25">
      <c r="A379" s="11">
        <v>329</v>
      </c>
      <c r="B379" s="12" t="s">
        <v>42</v>
      </c>
      <c r="C379" s="13">
        <v>0</v>
      </c>
      <c r="D379" s="13">
        <v>119000</v>
      </c>
      <c r="E379" s="13">
        <v>119000</v>
      </c>
      <c r="F379" s="13">
        <v>91555.81</v>
      </c>
      <c r="G379" s="14"/>
      <c r="H379" s="14">
        <v>76.937655462184907</v>
      </c>
      <c r="I379" s="14">
        <v>76.937655462184907</v>
      </c>
    </row>
    <row r="380" spans="1:9" ht="15" customHeight="1" x14ac:dyDescent="0.25">
      <c r="A380" s="15">
        <v>3291</v>
      </c>
      <c r="B380" s="16" t="s">
        <v>113</v>
      </c>
      <c r="C380" s="17">
        <v>0</v>
      </c>
      <c r="D380" s="17"/>
      <c r="E380" s="17"/>
      <c r="F380" s="17">
        <v>3965.5</v>
      </c>
      <c r="G380" s="18"/>
      <c r="H380" s="18"/>
      <c r="I380" s="18"/>
    </row>
    <row r="381" spans="1:9" x14ac:dyDescent="0.25">
      <c r="A381" s="15">
        <v>3292</v>
      </c>
      <c r="B381" s="16" t="s">
        <v>43</v>
      </c>
      <c r="C381" s="17">
        <v>0</v>
      </c>
      <c r="D381" s="17"/>
      <c r="E381" s="17"/>
      <c r="F381" s="17">
        <v>45363.35</v>
      </c>
      <c r="G381" s="18"/>
      <c r="H381" s="18"/>
      <c r="I381" s="18"/>
    </row>
    <row r="382" spans="1:9" x14ac:dyDescent="0.25">
      <c r="A382" s="15">
        <v>3293</v>
      </c>
      <c r="B382" s="16" t="s">
        <v>44</v>
      </c>
      <c r="C382" s="17">
        <v>0</v>
      </c>
      <c r="D382" s="17"/>
      <c r="E382" s="17"/>
      <c r="F382" s="17">
        <v>2299.89</v>
      </c>
      <c r="G382" s="18"/>
      <c r="H382" s="18"/>
      <c r="I382" s="18"/>
    </row>
    <row r="383" spans="1:9" x14ac:dyDescent="0.25">
      <c r="A383" s="15">
        <v>3295</v>
      </c>
      <c r="B383" s="16" t="s">
        <v>46</v>
      </c>
      <c r="C383" s="17">
        <v>0</v>
      </c>
      <c r="D383" s="17"/>
      <c r="E383" s="17"/>
      <c r="F383" s="17">
        <v>11954.87</v>
      </c>
      <c r="G383" s="18"/>
      <c r="H383" s="18"/>
      <c r="I383" s="18"/>
    </row>
    <row r="384" spans="1:9" x14ac:dyDescent="0.25">
      <c r="A384" s="15">
        <v>3296</v>
      </c>
      <c r="B384" s="16" t="s">
        <v>47</v>
      </c>
      <c r="C384" s="17">
        <v>0</v>
      </c>
      <c r="D384" s="17"/>
      <c r="E384" s="17"/>
      <c r="F384" s="17">
        <v>1815.5</v>
      </c>
      <c r="G384" s="18"/>
      <c r="H384" s="18"/>
      <c r="I384" s="18"/>
    </row>
    <row r="385" spans="1:9" x14ac:dyDescent="0.25">
      <c r="A385" s="15">
        <v>3299</v>
      </c>
      <c r="B385" s="16" t="s">
        <v>42</v>
      </c>
      <c r="C385" s="17">
        <v>0</v>
      </c>
      <c r="D385" s="17"/>
      <c r="E385" s="17"/>
      <c r="F385" s="17">
        <v>26156.7</v>
      </c>
      <c r="G385" s="18"/>
      <c r="H385" s="18"/>
      <c r="I385" s="18"/>
    </row>
    <row r="386" spans="1:9" x14ac:dyDescent="0.25">
      <c r="A386" s="11">
        <v>34</v>
      </c>
      <c r="B386" s="12" t="s">
        <v>48</v>
      </c>
      <c r="C386" s="13">
        <v>0</v>
      </c>
      <c r="D386" s="13">
        <v>38600</v>
      </c>
      <c r="E386" s="13">
        <v>38600</v>
      </c>
      <c r="F386" s="13">
        <v>23785.73</v>
      </c>
      <c r="G386" s="14"/>
      <c r="H386" s="14">
        <v>61.6210621761658</v>
      </c>
      <c r="I386" s="14">
        <v>61.6210621761658</v>
      </c>
    </row>
    <row r="387" spans="1:9" x14ac:dyDescent="0.25">
      <c r="A387" s="11">
        <v>342</v>
      </c>
      <c r="B387" s="12" t="s">
        <v>49</v>
      </c>
      <c r="C387" s="13">
        <v>0</v>
      </c>
      <c r="D387" s="13">
        <v>23500</v>
      </c>
      <c r="E387" s="13">
        <v>23500</v>
      </c>
      <c r="F387" s="13">
        <v>14329.26</v>
      </c>
      <c r="G387" s="14"/>
      <c r="H387" s="14">
        <v>60.9755744680851</v>
      </c>
      <c r="I387" s="14">
        <v>60.9755744680851</v>
      </c>
    </row>
    <row r="388" spans="1:9" ht="30" x14ac:dyDescent="0.25">
      <c r="A388" s="15">
        <v>3422</v>
      </c>
      <c r="B388" s="16" t="s">
        <v>50</v>
      </c>
      <c r="C388" s="17">
        <v>0</v>
      </c>
      <c r="D388" s="17"/>
      <c r="E388" s="17"/>
      <c r="F388" s="17">
        <v>12317.35</v>
      </c>
      <c r="G388" s="18"/>
      <c r="H388" s="18"/>
      <c r="I388" s="18"/>
    </row>
    <row r="389" spans="1:9" ht="15" customHeight="1" x14ac:dyDescent="0.25">
      <c r="A389" s="15">
        <v>3426</v>
      </c>
      <c r="B389" s="16" t="s">
        <v>114</v>
      </c>
      <c r="C389" s="17">
        <v>0</v>
      </c>
      <c r="D389" s="17"/>
      <c r="E389" s="17"/>
      <c r="F389" s="17">
        <v>2011.91</v>
      </c>
      <c r="G389" s="18"/>
      <c r="H389" s="18"/>
      <c r="I389" s="18"/>
    </row>
    <row r="390" spans="1:9" x14ac:dyDescent="0.25">
      <c r="A390" s="11">
        <v>343</v>
      </c>
      <c r="B390" s="12" t="s">
        <v>52</v>
      </c>
      <c r="C390" s="13">
        <v>0</v>
      </c>
      <c r="D390" s="13">
        <v>15100</v>
      </c>
      <c r="E390" s="13">
        <v>15100</v>
      </c>
      <c r="F390" s="13">
        <v>9456.4699999999993</v>
      </c>
      <c r="G390" s="14"/>
      <c r="H390" s="14">
        <v>62.625629139072899</v>
      </c>
      <c r="I390" s="14">
        <v>62.625629139072899</v>
      </c>
    </row>
    <row r="391" spans="1:9" x14ac:dyDescent="0.25">
      <c r="A391" s="15">
        <v>3431</v>
      </c>
      <c r="B391" s="16" t="s">
        <v>53</v>
      </c>
      <c r="C391" s="17">
        <v>0</v>
      </c>
      <c r="D391" s="17"/>
      <c r="E391" s="17"/>
      <c r="F391" s="17">
        <v>6777.65</v>
      </c>
      <c r="G391" s="18"/>
      <c r="H391" s="18"/>
      <c r="I391" s="18"/>
    </row>
    <row r="392" spans="1:9" x14ac:dyDescent="0.25">
      <c r="A392" s="15">
        <v>3432</v>
      </c>
      <c r="B392" s="16" t="s">
        <v>54</v>
      </c>
      <c r="C392" s="17">
        <v>0</v>
      </c>
      <c r="D392" s="17"/>
      <c r="E392" s="17"/>
      <c r="F392" s="17">
        <v>127.51</v>
      </c>
      <c r="G392" s="18"/>
      <c r="H392" s="18"/>
      <c r="I392" s="18"/>
    </row>
    <row r="393" spans="1:9" x14ac:dyDescent="0.25">
      <c r="A393" s="15">
        <v>3433</v>
      </c>
      <c r="B393" s="16" t="s">
        <v>55</v>
      </c>
      <c r="C393" s="17">
        <v>0</v>
      </c>
      <c r="D393" s="17"/>
      <c r="E393" s="17"/>
      <c r="F393" s="17">
        <v>2551.31</v>
      </c>
      <c r="G393" s="18"/>
      <c r="H393" s="18"/>
      <c r="I393" s="18"/>
    </row>
    <row r="394" spans="1:9" x14ac:dyDescent="0.25">
      <c r="A394" s="11">
        <v>4</v>
      </c>
      <c r="B394" s="12" t="s">
        <v>72</v>
      </c>
      <c r="C394" s="13">
        <v>0</v>
      </c>
      <c r="D394" s="13">
        <v>45000</v>
      </c>
      <c r="E394" s="13">
        <v>45000</v>
      </c>
      <c r="F394" s="13">
        <v>18042.93</v>
      </c>
      <c r="G394" s="14"/>
      <c r="H394" s="14">
        <v>40.095399999999998</v>
      </c>
      <c r="I394" s="14">
        <v>40.095399999999998</v>
      </c>
    </row>
    <row r="395" spans="1:9" x14ac:dyDescent="0.25">
      <c r="A395" s="11">
        <v>42</v>
      </c>
      <c r="B395" s="12" t="s">
        <v>73</v>
      </c>
      <c r="C395" s="13">
        <v>0</v>
      </c>
      <c r="D395" s="13">
        <v>45000</v>
      </c>
      <c r="E395" s="13">
        <v>45000</v>
      </c>
      <c r="F395" s="13">
        <v>18042.93</v>
      </c>
      <c r="G395" s="14"/>
      <c r="H395" s="14">
        <v>40.095399999999998</v>
      </c>
      <c r="I395" s="14">
        <v>40.095399999999998</v>
      </c>
    </row>
    <row r="396" spans="1:9" x14ac:dyDescent="0.25">
      <c r="A396" s="11">
        <v>422</v>
      </c>
      <c r="B396" s="12" t="s">
        <v>74</v>
      </c>
      <c r="C396" s="13">
        <v>0</v>
      </c>
      <c r="D396" s="13">
        <v>45000</v>
      </c>
      <c r="E396" s="13">
        <v>45000</v>
      </c>
      <c r="F396" s="13">
        <v>18042.93</v>
      </c>
      <c r="G396" s="14"/>
      <c r="H396" s="14">
        <v>40.095399999999998</v>
      </c>
      <c r="I396" s="14">
        <v>40.095399999999998</v>
      </c>
    </row>
    <row r="397" spans="1:9" x14ac:dyDescent="0.25">
      <c r="A397" s="15">
        <v>4221</v>
      </c>
      <c r="B397" s="16" t="s">
        <v>75</v>
      </c>
      <c r="C397" s="17">
        <v>0</v>
      </c>
      <c r="D397" s="17"/>
      <c r="E397" s="17"/>
      <c r="F397" s="17">
        <v>4078.93</v>
      </c>
      <c r="G397" s="18"/>
      <c r="H397" s="18"/>
      <c r="I397" s="18"/>
    </row>
    <row r="398" spans="1:9" x14ac:dyDescent="0.25">
      <c r="A398" s="15">
        <v>4223</v>
      </c>
      <c r="B398" s="16" t="s">
        <v>77</v>
      </c>
      <c r="C398" s="17">
        <v>0</v>
      </c>
      <c r="D398" s="17"/>
      <c r="E398" s="17"/>
      <c r="F398" s="17">
        <v>13964</v>
      </c>
      <c r="G398" s="18"/>
      <c r="H398" s="18"/>
      <c r="I398" s="18"/>
    </row>
    <row r="399" spans="1:9" x14ac:dyDescent="0.25">
      <c r="A399" s="5" t="s">
        <v>115</v>
      </c>
      <c r="B399" s="5"/>
      <c r="C399" s="6">
        <v>5819612.04</v>
      </c>
      <c r="D399" s="6">
        <v>5576300</v>
      </c>
      <c r="E399" s="6">
        <v>5576300</v>
      </c>
      <c r="F399" s="6">
        <v>5478150.6399999997</v>
      </c>
      <c r="G399" s="7">
        <v>94.1325745143657</v>
      </c>
      <c r="H399" s="7">
        <v>98.239883793913506</v>
      </c>
      <c r="I399" s="7">
        <v>98.239883793913506</v>
      </c>
    </row>
    <row r="400" spans="1:9" x14ac:dyDescent="0.25">
      <c r="A400" s="8" t="s">
        <v>116</v>
      </c>
      <c r="B400" s="8"/>
      <c r="C400" s="9">
        <v>5819612.04</v>
      </c>
      <c r="D400" s="9">
        <v>5576300</v>
      </c>
      <c r="E400" s="9">
        <v>5576300</v>
      </c>
      <c r="F400" s="9">
        <v>5478150.6399999997</v>
      </c>
      <c r="G400" s="10">
        <v>94.1325745143657</v>
      </c>
      <c r="H400" s="10">
        <v>98.239883793913506</v>
      </c>
      <c r="I400" s="10">
        <v>98.239883793913506</v>
      </c>
    </row>
    <row r="401" spans="1:14" x14ac:dyDescent="0.25">
      <c r="A401" s="11">
        <v>3</v>
      </c>
      <c r="B401" s="12" t="s">
        <v>10</v>
      </c>
      <c r="C401" s="13">
        <v>5472541.4299999997</v>
      </c>
      <c r="D401" s="13">
        <v>5216500</v>
      </c>
      <c r="E401" s="13">
        <v>5216500</v>
      </c>
      <c r="F401" s="13">
        <v>5095581.43</v>
      </c>
      <c r="G401" s="14">
        <v>93.111792668511598</v>
      </c>
      <c r="H401" s="14">
        <v>97.681998083005794</v>
      </c>
      <c r="I401" s="14">
        <v>97.681998083005794</v>
      </c>
    </row>
    <row r="402" spans="1:14" x14ac:dyDescent="0.25">
      <c r="A402" s="11">
        <v>31</v>
      </c>
      <c r="B402" s="12" t="s">
        <v>11</v>
      </c>
      <c r="C402" s="13">
        <v>3666698.32</v>
      </c>
      <c r="D402" s="13">
        <v>3573400</v>
      </c>
      <c r="E402" s="13">
        <v>3573400</v>
      </c>
      <c r="F402" s="13">
        <v>3553242.57</v>
      </c>
      <c r="G402" s="14">
        <v>96.905778984293406</v>
      </c>
      <c r="H402" s="14">
        <v>99.435903341355598</v>
      </c>
      <c r="I402" s="14">
        <v>99.435903341355598</v>
      </c>
      <c r="J402" s="188"/>
      <c r="K402" s="188"/>
      <c r="L402" s="188"/>
      <c r="M402" s="188"/>
      <c r="N402" s="188"/>
    </row>
    <row r="403" spans="1:14" x14ac:dyDescent="0.25">
      <c r="A403" s="11">
        <v>311</v>
      </c>
      <c r="B403" s="12" t="s">
        <v>12</v>
      </c>
      <c r="C403" s="13">
        <v>3099802.48</v>
      </c>
      <c r="D403" s="13">
        <v>2939000</v>
      </c>
      <c r="E403" s="187">
        <v>2899000</v>
      </c>
      <c r="F403" s="13">
        <v>2880571.22</v>
      </c>
      <c r="G403" s="14">
        <v>92.927573243311997</v>
      </c>
      <c r="H403" s="14">
        <v>98.011950323239205</v>
      </c>
      <c r="I403" s="14">
        <v>99.36</v>
      </c>
      <c r="J403" s="188"/>
      <c r="K403" s="188"/>
      <c r="L403" s="188"/>
      <c r="M403" s="92"/>
      <c r="N403" s="188"/>
    </row>
    <row r="404" spans="1:14" x14ac:dyDescent="0.25">
      <c r="A404" s="15">
        <v>3111</v>
      </c>
      <c r="B404" s="16" t="s">
        <v>13</v>
      </c>
      <c r="C404" s="17">
        <v>3048714.46</v>
      </c>
      <c r="D404" s="17"/>
      <c r="E404" s="17"/>
      <c r="F404" s="17">
        <v>2818733.44</v>
      </c>
      <c r="G404" s="18">
        <v>92.456459172631099</v>
      </c>
      <c r="H404" s="18"/>
      <c r="I404" s="18"/>
      <c r="J404" s="188"/>
      <c r="K404" s="188"/>
      <c r="L404" s="188"/>
      <c r="M404" s="92"/>
      <c r="N404" s="188"/>
    </row>
    <row r="405" spans="1:14" x14ac:dyDescent="0.25">
      <c r="A405" s="15">
        <v>3113</v>
      </c>
      <c r="B405" s="16" t="s">
        <v>14</v>
      </c>
      <c r="C405" s="17">
        <v>2645.19</v>
      </c>
      <c r="D405" s="17"/>
      <c r="E405" s="17"/>
      <c r="F405" s="17">
        <v>12274.23</v>
      </c>
      <c r="G405" s="18">
        <v>464.02073197010401</v>
      </c>
      <c r="H405" s="18"/>
      <c r="I405" s="18"/>
      <c r="J405" s="188"/>
      <c r="K405" s="188"/>
      <c r="L405" s="188"/>
      <c r="M405" s="92"/>
      <c r="N405" s="188"/>
    </row>
    <row r="406" spans="1:14" x14ac:dyDescent="0.25">
      <c r="A406" s="15">
        <v>3114</v>
      </c>
      <c r="B406" s="16" t="s">
        <v>15</v>
      </c>
      <c r="C406" s="17">
        <v>48442.83</v>
      </c>
      <c r="D406" s="17"/>
      <c r="E406" s="17"/>
      <c r="F406" s="17">
        <v>49563.55</v>
      </c>
      <c r="G406" s="18">
        <v>102.313489942681</v>
      </c>
      <c r="H406" s="18"/>
      <c r="I406" s="18"/>
      <c r="J406" s="188"/>
      <c r="K406" s="188"/>
      <c r="L406" s="188"/>
      <c r="M406" s="92"/>
      <c r="N406" s="188"/>
    </row>
    <row r="407" spans="1:14" x14ac:dyDescent="0.25">
      <c r="A407" s="11">
        <v>312</v>
      </c>
      <c r="B407" s="12" t="s">
        <v>16</v>
      </c>
      <c r="C407" s="13">
        <v>33500</v>
      </c>
      <c r="D407" s="13">
        <v>128400</v>
      </c>
      <c r="E407" s="187">
        <v>168400</v>
      </c>
      <c r="F407" s="13">
        <v>177212.51</v>
      </c>
      <c r="G407" s="14">
        <v>528.99256716417904</v>
      </c>
      <c r="H407" s="14">
        <v>138.01597352024899</v>
      </c>
      <c r="I407" s="14">
        <v>105.23</v>
      </c>
      <c r="J407" s="191"/>
      <c r="K407" s="191"/>
      <c r="L407" s="188"/>
      <c r="M407" s="190"/>
      <c r="N407" s="188"/>
    </row>
    <row r="408" spans="1:14" x14ac:dyDescent="0.25">
      <c r="A408" s="15">
        <v>3121</v>
      </c>
      <c r="B408" s="16" t="s">
        <v>16</v>
      </c>
      <c r="C408" s="17">
        <v>33500</v>
      </c>
      <c r="D408" s="17"/>
      <c r="E408" s="17"/>
      <c r="F408" s="17">
        <v>177212.51</v>
      </c>
      <c r="G408" s="18">
        <v>528.99256716417904</v>
      </c>
      <c r="H408" s="18"/>
      <c r="I408" s="18"/>
      <c r="J408" s="190"/>
      <c r="K408" s="190"/>
      <c r="L408" s="188"/>
      <c r="M408" s="190"/>
      <c r="N408" s="188"/>
    </row>
    <row r="409" spans="1:14" x14ac:dyDescent="0.25">
      <c r="A409" s="11">
        <v>313</v>
      </c>
      <c r="B409" s="12" t="s">
        <v>17</v>
      </c>
      <c r="C409" s="13">
        <v>533395.84</v>
      </c>
      <c r="D409" s="13">
        <v>506000</v>
      </c>
      <c r="E409" s="13">
        <v>506000</v>
      </c>
      <c r="F409" s="13">
        <v>495458.84</v>
      </c>
      <c r="G409" s="14">
        <v>92.887646067880894</v>
      </c>
      <c r="H409" s="14">
        <v>97.916766798419005</v>
      </c>
      <c r="I409" s="14">
        <v>97.916766798419005</v>
      </c>
      <c r="J409" s="188"/>
      <c r="K409" s="188"/>
      <c r="L409" s="188"/>
      <c r="M409" s="188"/>
      <c r="N409" s="188"/>
    </row>
    <row r="410" spans="1:14" x14ac:dyDescent="0.25">
      <c r="A410" s="15">
        <v>3132</v>
      </c>
      <c r="B410" s="16" t="s">
        <v>18</v>
      </c>
      <c r="C410" s="17">
        <v>480469.84</v>
      </c>
      <c r="D410" s="17"/>
      <c r="E410" s="17"/>
      <c r="F410" s="17">
        <v>446489.13</v>
      </c>
      <c r="G410" s="18">
        <v>92.927608109595397</v>
      </c>
      <c r="H410" s="18"/>
      <c r="I410" s="18"/>
      <c r="J410" s="188"/>
      <c r="K410" s="188"/>
      <c r="L410" s="188"/>
      <c r="M410" s="188"/>
      <c r="N410" s="188"/>
    </row>
    <row r="411" spans="1:14" x14ac:dyDescent="0.25">
      <c r="A411" s="15">
        <v>3133</v>
      </c>
      <c r="B411" s="16" t="s">
        <v>19</v>
      </c>
      <c r="C411" s="17">
        <v>52926</v>
      </c>
      <c r="D411" s="17"/>
      <c r="E411" s="17"/>
      <c r="F411" s="17">
        <v>48969.71</v>
      </c>
      <c r="G411" s="18">
        <v>92.524864905717394</v>
      </c>
      <c r="H411" s="18"/>
      <c r="I411" s="18"/>
      <c r="J411" s="188"/>
      <c r="K411" s="188"/>
      <c r="L411" s="188"/>
      <c r="M411" s="188"/>
      <c r="N411" s="188"/>
    </row>
    <row r="412" spans="1:14" x14ac:dyDescent="0.25">
      <c r="A412" s="11">
        <v>32</v>
      </c>
      <c r="B412" s="12" t="s">
        <v>20</v>
      </c>
      <c r="C412" s="13">
        <v>1805843.11</v>
      </c>
      <c r="D412" s="13">
        <v>1643100</v>
      </c>
      <c r="E412" s="13">
        <v>1643100</v>
      </c>
      <c r="F412" s="13">
        <v>1542338.86</v>
      </c>
      <c r="G412" s="14">
        <v>85.408242358329801</v>
      </c>
      <c r="H412" s="14">
        <v>93.867619743168405</v>
      </c>
      <c r="I412" s="14">
        <v>93.867619743168405</v>
      </c>
      <c r="J412" s="188"/>
      <c r="K412" s="188"/>
      <c r="L412" s="188"/>
      <c r="M412" s="188"/>
      <c r="N412" s="188"/>
    </row>
    <row r="413" spans="1:14" x14ac:dyDescent="0.25">
      <c r="A413" s="11">
        <v>321</v>
      </c>
      <c r="B413" s="12" t="s">
        <v>21</v>
      </c>
      <c r="C413" s="13">
        <v>55785</v>
      </c>
      <c r="D413" s="13">
        <v>78800</v>
      </c>
      <c r="E413" s="13">
        <v>78800</v>
      </c>
      <c r="F413" s="13">
        <v>62260</v>
      </c>
      <c r="G413" s="14">
        <v>111.60706283051</v>
      </c>
      <c r="H413" s="14">
        <v>79.010152284263995</v>
      </c>
      <c r="I413" s="14">
        <v>79.010152284263995</v>
      </c>
    </row>
    <row r="414" spans="1:14" x14ac:dyDescent="0.25">
      <c r="A414" s="15">
        <v>3211</v>
      </c>
      <c r="B414" s="16" t="s">
        <v>22</v>
      </c>
      <c r="C414" s="17">
        <v>450</v>
      </c>
      <c r="D414" s="17"/>
      <c r="E414" s="17"/>
      <c r="F414" s="17">
        <v>0</v>
      </c>
      <c r="G414" s="18">
        <v>0</v>
      </c>
      <c r="H414" s="18"/>
      <c r="I414" s="18"/>
    </row>
    <row r="415" spans="1:14" x14ac:dyDescent="0.25">
      <c r="A415" s="15">
        <v>3212</v>
      </c>
      <c r="B415" s="16" t="s">
        <v>23</v>
      </c>
      <c r="C415" s="17">
        <v>48799</v>
      </c>
      <c r="D415" s="17"/>
      <c r="E415" s="17"/>
      <c r="F415" s="17">
        <v>51208</v>
      </c>
      <c r="G415" s="18">
        <v>104.936576569192</v>
      </c>
      <c r="H415" s="18"/>
      <c r="I415" s="18"/>
    </row>
    <row r="416" spans="1:14" x14ac:dyDescent="0.25">
      <c r="A416" s="15">
        <v>3213</v>
      </c>
      <c r="B416" s="16" t="s">
        <v>24</v>
      </c>
      <c r="C416" s="17">
        <v>0</v>
      </c>
      <c r="D416" s="17"/>
      <c r="E416" s="17"/>
      <c r="F416" s="17">
        <v>3500</v>
      </c>
      <c r="G416" s="18"/>
      <c r="H416" s="18"/>
      <c r="I416" s="18"/>
    </row>
    <row r="417" spans="1:9" x14ac:dyDescent="0.25">
      <c r="A417" s="15">
        <v>3214</v>
      </c>
      <c r="B417" s="16" t="s">
        <v>25</v>
      </c>
      <c r="C417" s="17">
        <v>6536</v>
      </c>
      <c r="D417" s="17"/>
      <c r="E417" s="17"/>
      <c r="F417" s="17">
        <v>7552</v>
      </c>
      <c r="G417" s="18">
        <v>115.544675642595</v>
      </c>
      <c r="H417" s="18"/>
      <c r="I417" s="18"/>
    </row>
    <row r="418" spans="1:9" x14ac:dyDescent="0.25">
      <c r="A418" s="11">
        <v>322</v>
      </c>
      <c r="B418" s="12" t="s">
        <v>26</v>
      </c>
      <c r="C418" s="13">
        <v>718018.27</v>
      </c>
      <c r="D418" s="13">
        <v>600000</v>
      </c>
      <c r="E418" s="13">
        <v>600000</v>
      </c>
      <c r="F418" s="13">
        <v>583826.92000000004</v>
      </c>
      <c r="G418" s="14">
        <v>81.310872493537005</v>
      </c>
      <c r="H418" s="14">
        <v>97.304486666666705</v>
      </c>
      <c r="I418" s="14">
        <v>97.304486666666705</v>
      </c>
    </row>
    <row r="419" spans="1:9" x14ac:dyDescent="0.25">
      <c r="A419" s="15">
        <v>3221</v>
      </c>
      <c r="B419" s="16" t="s">
        <v>27</v>
      </c>
      <c r="C419" s="17">
        <v>38703.339999999997</v>
      </c>
      <c r="D419" s="17"/>
      <c r="E419" s="17"/>
      <c r="F419" s="17">
        <v>10894.16</v>
      </c>
      <c r="G419" s="18">
        <v>28.1478549396512</v>
      </c>
      <c r="H419" s="18"/>
      <c r="I419" s="18"/>
    </row>
    <row r="420" spans="1:9" x14ac:dyDescent="0.25">
      <c r="A420" s="15">
        <v>3223</v>
      </c>
      <c r="B420" s="16" t="s">
        <v>28</v>
      </c>
      <c r="C420" s="17">
        <v>42945.57</v>
      </c>
      <c r="D420" s="17"/>
      <c r="E420" s="17"/>
      <c r="F420" s="17">
        <v>41408.870000000003</v>
      </c>
      <c r="G420" s="18">
        <v>96.421749670571401</v>
      </c>
      <c r="H420" s="18"/>
      <c r="I420" s="18"/>
    </row>
    <row r="421" spans="1:9" x14ac:dyDescent="0.25">
      <c r="A421" s="15">
        <v>3224</v>
      </c>
      <c r="B421" s="16" t="s">
        <v>29</v>
      </c>
      <c r="C421" s="17">
        <v>627458.66</v>
      </c>
      <c r="D421" s="17"/>
      <c r="E421" s="17"/>
      <c r="F421" s="17">
        <v>506565.29</v>
      </c>
      <c r="G421" s="18">
        <v>80.732854974063102</v>
      </c>
      <c r="H421" s="18"/>
      <c r="I421" s="18"/>
    </row>
    <row r="422" spans="1:9" x14ac:dyDescent="0.25">
      <c r="A422" s="15">
        <v>3225</v>
      </c>
      <c r="B422" s="16" t="s">
        <v>90</v>
      </c>
      <c r="C422" s="17">
        <v>0</v>
      </c>
      <c r="D422" s="17"/>
      <c r="E422" s="17"/>
      <c r="F422" s="17">
        <v>7687.5</v>
      </c>
      <c r="G422" s="18"/>
      <c r="H422" s="18"/>
      <c r="I422" s="18"/>
    </row>
    <row r="423" spans="1:9" x14ac:dyDescent="0.25">
      <c r="A423" s="15">
        <v>3227</v>
      </c>
      <c r="B423" s="16" t="s">
        <v>30</v>
      </c>
      <c r="C423" s="17">
        <v>8910.7000000000007</v>
      </c>
      <c r="D423" s="17"/>
      <c r="E423" s="17"/>
      <c r="F423" s="17">
        <v>17271.099999999999</v>
      </c>
      <c r="G423" s="18">
        <v>193.82427867619799</v>
      </c>
      <c r="H423" s="18"/>
      <c r="I423" s="18"/>
    </row>
    <row r="424" spans="1:9" x14ac:dyDescent="0.25">
      <c r="A424" s="11">
        <v>323</v>
      </c>
      <c r="B424" s="12" t="s">
        <v>31</v>
      </c>
      <c r="C424" s="13">
        <v>1004961.63</v>
      </c>
      <c r="D424" s="13">
        <v>928300</v>
      </c>
      <c r="E424" s="13">
        <v>928300</v>
      </c>
      <c r="F424" s="13">
        <v>878059.83</v>
      </c>
      <c r="G424" s="14">
        <v>87.372473116212404</v>
      </c>
      <c r="H424" s="14">
        <v>94.587938166540994</v>
      </c>
      <c r="I424" s="14">
        <v>94.587938166540994</v>
      </c>
    </row>
    <row r="425" spans="1:9" x14ac:dyDescent="0.25">
      <c r="A425" s="15">
        <v>3231</v>
      </c>
      <c r="B425" s="16" t="s">
        <v>32</v>
      </c>
      <c r="C425" s="17">
        <v>22779.52</v>
      </c>
      <c r="D425" s="17"/>
      <c r="E425" s="17"/>
      <c r="F425" s="17">
        <v>50095.55</v>
      </c>
      <c r="G425" s="18">
        <v>219.91486212176599</v>
      </c>
      <c r="H425" s="18"/>
      <c r="I425" s="18"/>
    </row>
    <row r="426" spans="1:9" x14ac:dyDescent="0.25">
      <c r="A426" s="15">
        <v>3232</v>
      </c>
      <c r="B426" s="16" t="s">
        <v>33</v>
      </c>
      <c r="C426" s="17">
        <v>619029.35</v>
      </c>
      <c r="D426" s="17"/>
      <c r="E426" s="17"/>
      <c r="F426" s="17">
        <v>509060.57</v>
      </c>
      <c r="G426" s="18">
        <v>82.235288197562895</v>
      </c>
      <c r="H426" s="18"/>
      <c r="I426" s="18"/>
    </row>
    <row r="427" spans="1:9" x14ac:dyDescent="0.25">
      <c r="A427" s="15">
        <v>3234</v>
      </c>
      <c r="B427" s="16" t="s">
        <v>35</v>
      </c>
      <c r="C427" s="17">
        <v>6302</v>
      </c>
      <c r="D427" s="17"/>
      <c r="E427" s="17"/>
      <c r="F427" s="17">
        <v>7500</v>
      </c>
      <c r="G427" s="18">
        <v>119.00983814662</v>
      </c>
      <c r="H427" s="18"/>
      <c r="I427" s="18"/>
    </row>
    <row r="428" spans="1:9" x14ac:dyDescent="0.25">
      <c r="A428" s="15">
        <v>3235</v>
      </c>
      <c r="B428" s="16" t="s">
        <v>36</v>
      </c>
      <c r="C428" s="17">
        <v>225000</v>
      </c>
      <c r="D428" s="17"/>
      <c r="E428" s="17"/>
      <c r="F428" s="17">
        <v>168750</v>
      </c>
      <c r="G428" s="18">
        <v>75</v>
      </c>
      <c r="H428" s="18"/>
      <c r="I428" s="18"/>
    </row>
    <row r="429" spans="1:9" x14ac:dyDescent="0.25">
      <c r="A429" s="15">
        <v>3236</v>
      </c>
      <c r="B429" s="16" t="s">
        <v>37</v>
      </c>
      <c r="C429" s="17">
        <v>1770</v>
      </c>
      <c r="D429" s="17"/>
      <c r="E429" s="17"/>
      <c r="F429" s="17">
        <v>350</v>
      </c>
      <c r="G429" s="18">
        <v>19.774011299434999</v>
      </c>
      <c r="H429" s="18"/>
      <c r="I429" s="18"/>
    </row>
    <row r="430" spans="1:9" x14ac:dyDescent="0.25">
      <c r="A430" s="15">
        <v>3237</v>
      </c>
      <c r="B430" s="16" t="s">
        <v>38</v>
      </c>
      <c r="C430" s="17">
        <v>51074.19</v>
      </c>
      <c r="D430" s="17"/>
      <c r="E430" s="17"/>
      <c r="F430" s="17">
        <v>67958.84</v>
      </c>
      <c r="G430" s="18">
        <v>133.05906564548599</v>
      </c>
      <c r="H430" s="18"/>
      <c r="I430" s="18"/>
    </row>
    <row r="431" spans="1:9" x14ac:dyDescent="0.25">
      <c r="A431" s="15">
        <v>3238</v>
      </c>
      <c r="B431" s="16" t="s">
        <v>39</v>
      </c>
      <c r="C431" s="17">
        <v>50572.24</v>
      </c>
      <c r="D431" s="17"/>
      <c r="E431" s="17"/>
      <c r="F431" s="17">
        <v>53785.3</v>
      </c>
      <c r="G431" s="18">
        <v>106.353406532912</v>
      </c>
      <c r="H431" s="18"/>
      <c r="I431" s="18"/>
    </row>
    <row r="432" spans="1:9" x14ac:dyDescent="0.25">
      <c r="A432" s="15">
        <v>3239</v>
      </c>
      <c r="B432" s="16" t="s">
        <v>40</v>
      </c>
      <c r="C432" s="17">
        <v>28434.33</v>
      </c>
      <c r="D432" s="17"/>
      <c r="E432" s="17"/>
      <c r="F432" s="17">
        <v>20559.57</v>
      </c>
      <c r="G432" s="18">
        <v>72.305449082148201</v>
      </c>
      <c r="H432" s="18"/>
      <c r="I432" s="18"/>
    </row>
    <row r="433" spans="1:9" x14ac:dyDescent="0.25">
      <c r="A433" s="11">
        <v>329</v>
      </c>
      <c r="B433" s="12" t="s">
        <v>42</v>
      </c>
      <c r="C433" s="13">
        <v>27078.21</v>
      </c>
      <c r="D433" s="13">
        <v>36000</v>
      </c>
      <c r="E433" s="13">
        <v>36000</v>
      </c>
      <c r="F433" s="13">
        <v>18192.11</v>
      </c>
      <c r="G433" s="14">
        <v>67.183576757843298</v>
      </c>
      <c r="H433" s="14">
        <v>50.533638888888902</v>
      </c>
      <c r="I433" s="14">
        <v>50.533638888888902</v>
      </c>
    </row>
    <row r="434" spans="1:9" x14ac:dyDescent="0.25">
      <c r="A434" s="15">
        <v>3292</v>
      </c>
      <c r="B434" s="16" t="s">
        <v>43</v>
      </c>
      <c r="C434" s="17">
        <v>2182.61</v>
      </c>
      <c r="D434" s="17"/>
      <c r="E434" s="17"/>
      <c r="F434" s="17">
        <v>12666.81</v>
      </c>
      <c r="G434" s="18">
        <v>580.35150576603201</v>
      </c>
      <c r="H434" s="18"/>
      <c r="I434" s="18"/>
    </row>
    <row r="435" spans="1:9" x14ac:dyDescent="0.25">
      <c r="A435" s="15">
        <v>3294</v>
      </c>
      <c r="B435" s="16" t="s">
        <v>45</v>
      </c>
      <c r="C435" s="17">
        <v>2400</v>
      </c>
      <c r="D435" s="17"/>
      <c r="E435" s="17"/>
      <c r="F435" s="17">
        <v>2400</v>
      </c>
      <c r="G435" s="18">
        <v>100</v>
      </c>
      <c r="H435" s="18"/>
      <c r="I435" s="18"/>
    </row>
    <row r="436" spans="1:9" x14ac:dyDescent="0.25">
      <c r="A436" s="15">
        <v>3299</v>
      </c>
      <c r="B436" s="16" t="s">
        <v>42</v>
      </c>
      <c r="C436" s="17">
        <v>22495.599999999999</v>
      </c>
      <c r="D436" s="17"/>
      <c r="E436" s="17"/>
      <c r="F436" s="17">
        <v>3125.3</v>
      </c>
      <c r="G436" s="18">
        <v>13.892939063639099</v>
      </c>
      <c r="H436" s="18"/>
      <c r="I436" s="18"/>
    </row>
    <row r="437" spans="1:9" x14ac:dyDescent="0.25">
      <c r="A437" s="11">
        <v>4</v>
      </c>
      <c r="B437" s="12" t="s">
        <v>72</v>
      </c>
      <c r="C437" s="13">
        <v>347070.61</v>
      </c>
      <c r="D437" s="13">
        <v>359800</v>
      </c>
      <c r="E437" s="13">
        <v>359800</v>
      </c>
      <c r="F437" s="13">
        <v>382569.21</v>
      </c>
      <c r="G437" s="14">
        <v>110.22806281407701</v>
      </c>
      <c r="H437" s="14">
        <v>106.32829627570899</v>
      </c>
      <c r="I437" s="14">
        <v>106.32829627570899</v>
      </c>
    </row>
    <row r="438" spans="1:9" x14ac:dyDescent="0.25">
      <c r="A438" s="11">
        <v>42</v>
      </c>
      <c r="B438" s="12" t="s">
        <v>73</v>
      </c>
      <c r="C438" s="13">
        <v>347070.61</v>
      </c>
      <c r="D438" s="13">
        <v>359800</v>
      </c>
      <c r="E438" s="13">
        <v>359800</v>
      </c>
      <c r="F438" s="13">
        <v>382569.21</v>
      </c>
      <c r="G438" s="14">
        <v>110.22806281407701</v>
      </c>
      <c r="H438" s="14">
        <v>106.32829627570899</v>
      </c>
      <c r="I438" s="14">
        <v>106.32829627570899</v>
      </c>
    </row>
    <row r="439" spans="1:9" x14ac:dyDescent="0.25">
      <c r="A439" s="11">
        <v>422</v>
      </c>
      <c r="B439" s="12" t="s">
        <v>74</v>
      </c>
      <c r="C439" s="13">
        <v>347070.61</v>
      </c>
      <c r="D439" s="13">
        <v>359000</v>
      </c>
      <c r="E439" s="13">
        <v>359000</v>
      </c>
      <c r="F439" s="13">
        <v>382569.21</v>
      </c>
      <c r="G439" s="14">
        <v>110.22806281407701</v>
      </c>
      <c r="H439" s="14">
        <v>106.565239554318</v>
      </c>
      <c r="I439" s="14">
        <v>106.565239554318</v>
      </c>
    </row>
    <row r="440" spans="1:9" x14ac:dyDescent="0.25">
      <c r="A440" s="15">
        <v>4221</v>
      </c>
      <c r="B440" s="16" t="s">
        <v>75</v>
      </c>
      <c r="C440" s="17">
        <v>9870.39</v>
      </c>
      <c r="D440" s="17"/>
      <c r="E440" s="17"/>
      <c r="F440" s="17">
        <v>13896.99</v>
      </c>
      <c r="G440" s="18">
        <v>140.79474063334899</v>
      </c>
      <c r="H440" s="18"/>
      <c r="I440" s="18"/>
    </row>
    <row r="441" spans="1:9" x14ac:dyDescent="0.25">
      <c r="A441" s="15">
        <v>4222</v>
      </c>
      <c r="B441" s="16" t="s">
        <v>76</v>
      </c>
      <c r="C441" s="17">
        <v>18</v>
      </c>
      <c r="D441" s="17"/>
      <c r="E441" s="17"/>
      <c r="F441" s="17">
        <v>409.1</v>
      </c>
      <c r="G441" s="18">
        <v>2272.7777777777801</v>
      </c>
      <c r="H441" s="18"/>
      <c r="I441" s="18"/>
    </row>
    <row r="442" spans="1:9" x14ac:dyDescent="0.25">
      <c r="A442" s="15">
        <v>4223</v>
      </c>
      <c r="B442" s="16" t="s">
        <v>77</v>
      </c>
      <c r="C442" s="17">
        <v>795.27</v>
      </c>
      <c r="D442" s="17"/>
      <c r="E442" s="17"/>
      <c r="F442" s="17">
        <v>0</v>
      </c>
      <c r="G442" s="18">
        <v>0</v>
      </c>
      <c r="H442" s="18"/>
      <c r="I442" s="18"/>
    </row>
    <row r="443" spans="1:9" x14ac:dyDescent="0.25">
      <c r="A443" s="15">
        <v>4227</v>
      </c>
      <c r="B443" s="16" t="s">
        <v>78</v>
      </c>
      <c r="C443" s="17">
        <v>336386.95</v>
      </c>
      <c r="D443" s="17"/>
      <c r="E443" s="17"/>
      <c r="F443" s="17">
        <v>368263.12</v>
      </c>
      <c r="G443" s="18">
        <v>109.47604239700701</v>
      </c>
      <c r="H443" s="18"/>
      <c r="I443" s="18"/>
    </row>
    <row r="444" spans="1:9" x14ac:dyDescent="0.25">
      <c r="A444" s="11">
        <v>426</v>
      </c>
      <c r="B444" s="12" t="s">
        <v>81</v>
      </c>
      <c r="C444" s="13">
        <v>0</v>
      </c>
      <c r="D444" s="13">
        <v>800</v>
      </c>
      <c r="E444" s="13">
        <v>800</v>
      </c>
      <c r="F444" s="13">
        <v>0</v>
      </c>
      <c r="G444" s="14"/>
      <c r="H444" s="14"/>
      <c r="I444" s="14"/>
    </row>
    <row r="445" spans="1:9" x14ac:dyDescent="0.25">
      <c r="A445" s="5" t="s">
        <v>117</v>
      </c>
      <c r="B445" s="5"/>
      <c r="C445" s="6">
        <v>403698.08</v>
      </c>
      <c r="D445" s="6">
        <v>517000</v>
      </c>
      <c r="E445" s="6">
        <v>517000</v>
      </c>
      <c r="F445" s="6">
        <v>363372.79</v>
      </c>
      <c r="G445" s="7">
        <v>90.011027548112196</v>
      </c>
      <c r="H445" s="7">
        <v>70.284872340425494</v>
      </c>
      <c r="I445" s="7">
        <v>70.284872340425494</v>
      </c>
    </row>
    <row r="446" spans="1:9" x14ac:dyDescent="0.25">
      <c r="A446" s="8" t="s">
        <v>118</v>
      </c>
      <c r="B446" s="8"/>
      <c r="C446" s="9">
        <v>403698.08</v>
      </c>
      <c r="D446" s="9">
        <v>517000</v>
      </c>
      <c r="E446" s="9">
        <v>517000</v>
      </c>
      <c r="F446" s="9">
        <v>363372.79</v>
      </c>
      <c r="G446" s="10">
        <v>90.011027548112196</v>
      </c>
      <c r="H446" s="10">
        <v>70.284872340425494</v>
      </c>
      <c r="I446" s="10">
        <v>70.284872340425494</v>
      </c>
    </row>
    <row r="447" spans="1:9" x14ac:dyDescent="0.25">
      <c r="A447" s="11">
        <v>3</v>
      </c>
      <c r="B447" s="12" t="s">
        <v>10</v>
      </c>
      <c r="C447" s="13">
        <v>403698.08</v>
      </c>
      <c r="D447" s="13">
        <v>517000</v>
      </c>
      <c r="E447" s="13">
        <v>517000</v>
      </c>
      <c r="F447" s="13">
        <v>363372.79</v>
      </c>
      <c r="G447" s="14">
        <v>90.011027548112196</v>
      </c>
      <c r="H447" s="14">
        <v>70.284872340425494</v>
      </c>
      <c r="I447" s="14">
        <v>70.284872340425494</v>
      </c>
    </row>
    <row r="448" spans="1:9" x14ac:dyDescent="0.25">
      <c r="A448" s="11">
        <v>32</v>
      </c>
      <c r="B448" s="12" t="s">
        <v>20</v>
      </c>
      <c r="C448" s="13">
        <v>325912.39</v>
      </c>
      <c r="D448" s="13">
        <v>384000</v>
      </c>
      <c r="E448" s="13">
        <v>384000</v>
      </c>
      <c r="F448" s="13">
        <v>250341.95</v>
      </c>
      <c r="G448" s="14">
        <v>76.812652013628593</v>
      </c>
      <c r="H448" s="14">
        <v>65.193216145833304</v>
      </c>
      <c r="I448" s="14">
        <v>65.193216145833304</v>
      </c>
    </row>
    <row r="449" spans="1:9" x14ac:dyDescent="0.25">
      <c r="A449" s="11">
        <v>322</v>
      </c>
      <c r="B449" s="12" t="s">
        <v>26</v>
      </c>
      <c r="C449" s="13">
        <v>0</v>
      </c>
      <c r="D449" s="13">
        <v>5000</v>
      </c>
      <c r="E449" s="13">
        <v>5000</v>
      </c>
      <c r="F449" s="13">
        <v>117.75</v>
      </c>
      <c r="G449" s="14"/>
      <c r="H449" s="14">
        <v>2.355</v>
      </c>
      <c r="I449" s="14">
        <v>2.355</v>
      </c>
    </row>
    <row r="450" spans="1:9" x14ac:dyDescent="0.25">
      <c r="A450" s="15">
        <v>3221</v>
      </c>
      <c r="B450" s="16" t="s">
        <v>27</v>
      </c>
      <c r="C450" s="17">
        <v>0</v>
      </c>
      <c r="D450" s="17"/>
      <c r="E450" s="17"/>
      <c r="F450" s="17">
        <v>117.75</v>
      </c>
      <c r="G450" s="18"/>
      <c r="H450" s="18"/>
      <c r="I450" s="18"/>
    </row>
    <row r="451" spans="1:9" x14ac:dyDescent="0.25">
      <c r="A451" s="11">
        <v>323</v>
      </c>
      <c r="B451" s="12" t="s">
        <v>31</v>
      </c>
      <c r="C451" s="13">
        <v>1575</v>
      </c>
      <c r="D451" s="13">
        <v>9000</v>
      </c>
      <c r="E451" s="13">
        <v>9000</v>
      </c>
      <c r="F451" s="13">
        <v>0</v>
      </c>
      <c r="G451" s="14">
        <v>0</v>
      </c>
      <c r="H451" s="14">
        <v>0</v>
      </c>
      <c r="I451" s="14">
        <v>0</v>
      </c>
    </row>
    <row r="452" spans="1:9" x14ac:dyDescent="0.25">
      <c r="A452" s="15">
        <v>3239</v>
      </c>
      <c r="B452" s="16" t="s">
        <v>40</v>
      </c>
      <c r="C452" s="17">
        <v>1575</v>
      </c>
      <c r="D452" s="17"/>
      <c r="E452" s="17"/>
      <c r="F452" s="17">
        <v>0</v>
      </c>
      <c r="G452" s="18">
        <v>0</v>
      </c>
      <c r="H452" s="18"/>
      <c r="I452" s="18"/>
    </row>
    <row r="453" spans="1:9" x14ac:dyDescent="0.25">
      <c r="A453" s="11">
        <v>324</v>
      </c>
      <c r="B453" s="12" t="s">
        <v>41</v>
      </c>
      <c r="C453" s="13">
        <v>0</v>
      </c>
      <c r="D453" s="13">
        <v>6000</v>
      </c>
      <c r="E453" s="13">
        <v>6000</v>
      </c>
      <c r="F453" s="13">
        <v>0</v>
      </c>
      <c r="G453" s="14"/>
      <c r="H453" s="14">
        <v>0</v>
      </c>
      <c r="I453" s="14">
        <v>0</v>
      </c>
    </row>
    <row r="454" spans="1:9" x14ac:dyDescent="0.25">
      <c r="A454" s="11">
        <v>329</v>
      </c>
      <c r="B454" s="12" t="s">
        <v>42</v>
      </c>
      <c r="C454" s="13">
        <v>324337.39</v>
      </c>
      <c r="D454" s="13">
        <v>364000</v>
      </c>
      <c r="E454" s="13">
        <v>364000</v>
      </c>
      <c r="F454" s="13">
        <v>250224.2</v>
      </c>
      <c r="G454" s="14">
        <v>77.149353640664103</v>
      </c>
      <c r="H454" s="14">
        <v>68.742912087912103</v>
      </c>
      <c r="I454" s="14">
        <v>68.742912087912103</v>
      </c>
    </row>
    <row r="455" spans="1:9" ht="15" customHeight="1" x14ac:dyDescent="0.25">
      <c r="A455" s="15">
        <v>3291</v>
      </c>
      <c r="B455" s="16" t="s">
        <v>113</v>
      </c>
      <c r="C455" s="17">
        <v>324337.39</v>
      </c>
      <c r="D455" s="17"/>
      <c r="E455" s="17"/>
      <c r="F455" s="17">
        <v>250224.2</v>
      </c>
      <c r="G455" s="18">
        <v>77.149353640664103</v>
      </c>
      <c r="H455" s="18"/>
      <c r="I455" s="18"/>
    </row>
    <row r="456" spans="1:9" x14ac:dyDescent="0.25">
      <c r="A456" s="11">
        <v>38</v>
      </c>
      <c r="B456" s="12" t="s">
        <v>65</v>
      </c>
      <c r="C456" s="13">
        <v>77785.69</v>
      </c>
      <c r="D456" s="13">
        <v>133000</v>
      </c>
      <c r="E456" s="13">
        <v>133000</v>
      </c>
      <c r="F456" s="13">
        <v>113030.84</v>
      </c>
      <c r="G456" s="14">
        <v>145.31058347621499</v>
      </c>
      <c r="H456" s="14">
        <v>84.985593984962406</v>
      </c>
      <c r="I456" s="14">
        <v>84.985593984962406</v>
      </c>
    </row>
    <row r="457" spans="1:9" x14ac:dyDescent="0.25">
      <c r="A457" s="11">
        <v>381</v>
      </c>
      <c r="B457" s="12" t="s">
        <v>66</v>
      </c>
      <c r="C457" s="13">
        <v>77785.69</v>
      </c>
      <c r="D457" s="13">
        <v>133000</v>
      </c>
      <c r="E457" s="13">
        <v>133000</v>
      </c>
      <c r="F457" s="13">
        <v>113030.84</v>
      </c>
      <c r="G457" s="14">
        <v>145.31058347621499</v>
      </c>
      <c r="H457" s="14">
        <v>84.985593984962406</v>
      </c>
      <c r="I457" s="14">
        <v>84.985593984962406</v>
      </c>
    </row>
    <row r="458" spans="1:9" x14ac:dyDescent="0.25">
      <c r="A458" s="15">
        <v>3811</v>
      </c>
      <c r="B458" s="16" t="s">
        <v>67</v>
      </c>
      <c r="C458" s="17">
        <v>77785.69</v>
      </c>
      <c r="D458" s="17"/>
      <c r="E458" s="17"/>
      <c r="F458" s="17">
        <v>113030.84</v>
      </c>
      <c r="G458" s="18">
        <v>145.31058347621499</v>
      </c>
      <c r="H458" s="18"/>
      <c r="I458" s="18"/>
    </row>
    <row r="459" spans="1:9" x14ac:dyDescent="0.25">
      <c r="A459" s="5" t="s">
        <v>119</v>
      </c>
      <c r="B459" s="5"/>
      <c r="C459" s="6">
        <v>228457.5</v>
      </c>
      <c r="D459" s="6">
        <v>742500</v>
      </c>
      <c r="E459" s="6">
        <v>742500</v>
      </c>
      <c r="F459" s="6">
        <v>321918.76</v>
      </c>
      <c r="G459" s="7">
        <v>140.90969217469299</v>
      </c>
      <c r="H459" s="7">
        <v>43.356061952861999</v>
      </c>
      <c r="I459" s="7">
        <v>43.356061952861999</v>
      </c>
    </row>
    <row r="460" spans="1:9" x14ac:dyDescent="0.25">
      <c r="A460" s="8" t="s">
        <v>120</v>
      </c>
      <c r="B460" s="8"/>
      <c r="C460" s="9">
        <v>228457.5</v>
      </c>
      <c r="D460" s="9">
        <v>742500</v>
      </c>
      <c r="E460" s="9">
        <v>742500</v>
      </c>
      <c r="F460" s="9">
        <v>321918.76</v>
      </c>
      <c r="G460" s="10">
        <v>140.90969217469299</v>
      </c>
      <c r="H460" s="10">
        <v>43.356061952861999</v>
      </c>
      <c r="I460" s="10">
        <v>43.356061952861999</v>
      </c>
    </row>
    <row r="461" spans="1:9" x14ac:dyDescent="0.25">
      <c r="A461" s="11">
        <v>3</v>
      </c>
      <c r="B461" s="12" t="s">
        <v>10</v>
      </c>
      <c r="C461" s="13">
        <v>145957.5</v>
      </c>
      <c r="D461" s="13">
        <v>300000</v>
      </c>
      <c r="E461" s="13">
        <v>300000</v>
      </c>
      <c r="F461" s="13">
        <v>169512.51</v>
      </c>
      <c r="G461" s="14">
        <v>116.13826627614201</v>
      </c>
      <c r="H461" s="14">
        <v>56.504170000000002</v>
      </c>
      <c r="I461" s="14">
        <v>56.504170000000002</v>
      </c>
    </row>
    <row r="462" spans="1:9" x14ac:dyDescent="0.25">
      <c r="A462" s="11">
        <v>32</v>
      </c>
      <c r="B462" s="12" t="s">
        <v>20</v>
      </c>
      <c r="C462" s="13">
        <v>145957.5</v>
      </c>
      <c r="D462" s="13">
        <v>300000</v>
      </c>
      <c r="E462" s="13">
        <v>300000</v>
      </c>
      <c r="F462" s="13">
        <v>169512.51</v>
      </c>
      <c r="G462" s="14">
        <v>116.13826627614201</v>
      </c>
      <c r="H462" s="14">
        <v>56.504170000000002</v>
      </c>
      <c r="I462" s="14">
        <v>56.504170000000002</v>
      </c>
    </row>
    <row r="463" spans="1:9" x14ac:dyDescent="0.25">
      <c r="A463" s="11">
        <v>323</v>
      </c>
      <c r="B463" s="12" t="s">
        <v>31</v>
      </c>
      <c r="C463" s="13">
        <v>145957.5</v>
      </c>
      <c r="D463" s="13">
        <v>300000</v>
      </c>
      <c r="E463" s="13">
        <v>300000</v>
      </c>
      <c r="F463" s="13">
        <v>169512.51</v>
      </c>
      <c r="G463" s="14">
        <v>116.13826627614201</v>
      </c>
      <c r="H463" s="14">
        <v>56.504170000000002</v>
      </c>
      <c r="I463" s="14">
        <v>56.504170000000002</v>
      </c>
    </row>
    <row r="464" spans="1:9" x14ac:dyDescent="0.25">
      <c r="A464" s="15">
        <v>3237</v>
      </c>
      <c r="B464" s="16" t="s">
        <v>38</v>
      </c>
      <c r="C464" s="17">
        <v>145957.5</v>
      </c>
      <c r="D464" s="17"/>
      <c r="E464" s="17"/>
      <c r="F464" s="17">
        <v>169512.51</v>
      </c>
      <c r="G464" s="18">
        <v>116.13826627614201</v>
      </c>
      <c r="H464" s="18"/>
      <c r="I464" s="18"/>
    </row>
    <row r="465" spans="1:9" x14ac:dyDescent="0.25">
      <c r="A465" s="11">
        <v>4</v>
      </c>
      <c r="B465" s="12" t="s">
        <v>72</v>
      </c>
      <c r="C465" s="13">
        <v>82500</v>
      </c>
      <c r="D465" s="13">
        <v>442500</v>
      </c>
      <c r="E465" s="13">
        <v>442500</v>
      </c>
      <c r="F465" s="13">
        <v>152406.25</v>
      </c>
      <c r="G465" s="14">
        <v>184.73484848484901</v>
      </c>
      <c r="H465" s="14">
        <v>34.4420903954802</v>
      </c>
      <c r="I465" s="14">
        <v>34.4420903954802</v>
      </c>
    </row>
    <row r="466" spans="1:9" x14ac:dyDescent="0.25">
      <c r="A466" s="11">
        <v>42</v>
      </c>
      <c r="B466" s="12" t="s">
        <v>73</v>
      </c>
      <c r="C466" s="13">
        <v>82500</v>
      </c>
      <c r="D466" s="13">
        <v>442500</v>
      </c>
      <c r="E466" s="13">
        <v>442500</v>
      </c>
      <c r="F466" s="13">
        <v>152406.25</v>
      </c>
      <c r="G466" s="14">
        <v>184.73484848484901</v>
      </c>
      <c r="H466" s="14">
        <v>34.4420903954802</v>
      </c>
      <c r="I466" s="14">
        <v>34.4420903954802</v>
      </c>
    </row>
    <row r="467" spans="1:9" x14ac:dyDescent="0.25">
      <c r="A467" s="11">
        <v>426</v>
      </c>
      <c r="B467" s="12" t="s">
        <v>81</v>
      </c>
      <c r="C467" s="13">
        <v>82500</v>
      </c>
      <c r="D467" s="13">
        <v>442500</v>
      </c>
      <c r="E467" s="13">
        <v>442500</v>
      </c>
      <c r="F467" s="13">
        <v>152406.25</v>
      </c>
      <c r="G467" s="14">
        <v>184.73484848484901</v>
      </c>
      <c r="H467" s="14">
        <v>34.4420903954802</v>
      </c>
      <c r="I467" s="14">
        <v>34.4420903954802</v>
      </c>
    </row>
    <row r="468" spans="1:9" x14ac:dyDescent="0.25">
      <c r="A468" s="15">
        <v>4263</v>
      </c>
      <c r="B468" s="16" t="s">
        <v>121</v>
      </c>
      <c r="C468" s="17">
        <v>82500</v>
      </c>
      <c r="D468" s="17"/>
      <c r="E468" s="17"/>
      <c r="F468" s="17">
        <v>152406.25</v>
      </c>
      <c r="G468" s="18">
        <v>184.73484848484901</v>
      </c>
      <c r="H468" s="18"/>
      <c r="I468" s="18"/>
    </row>
    <row r="469" spans="1:9" x14ac:dyDescent="0.25">
      <c r="A469" s="5" t="s">
        <v>122</v>
      </c>
      <c r="B469" s="5"/>
      <c r="C469" s="6">
        <v>19667831.91</v>
      </c>
      <c r="D469" s="6">
        <v>39810408.57</v>
      </c>
      <c r="E469" s="6">
        <v>39810408.57</v>
      </c>
      <c r="F469" s="6">
        <v>24286473.23</v>
      </c>
      <c r="G469" s="7">
        <v>123.483225508205</v>
      </c>
      <c r="H469" s="7">
        <v>61.005335293900004</v>
      </c>
      <c r="I469" s="7">
        <v>61.005335293900004</v>
      </c>
    </row>
    <row r="470" spans="1:9" x14ac:dyDescent="0.25">
      <c r="A470" s="8" t="s">
        <v>123</v>
      </c>
      <c r="B470" s="8"/>
      <c r="C470" s="9">
        <v>19667831.91</v>
      </c>
      <c r="D470" s="9">
        <v>39810408.57</v>
      </c>
      <c r="E470" s="9">
        <v>39810408.57</v>
      </c>
      <c r="F470" s="9">
        <v>24286473.23</v>
      </c>
      <c r="G470" s="10">
        <v>123.483225508205</v>
      </c>
      <c r="H470" s="10">
        <v>61.005335293900004</v>
      </c>
      <c r="I470" s="10">
        <v>61.005335293900004</v>
      </c>
    </row>
    <row r="471" spans="1:9" x14ac:dyDescent="0.25">
      <c r="A471" s="11">
        <v>3</v>
      </c>
      <c r="B471" s="12" t="s">
        <v>10</v>
      </c>
      <c r="C471" s="13">
        <v>10448620.539999999</v>
      </c>
      <c r="D471" s="13">
        <v>11563100</v>
      </c>
      <c r="E471" s="13">
        <v>11563100</v>
      </c>
      <c r="F471" s="13">
        <v>11059233.67</v>
      </c>
      <c r="G471" s="14">
        <v>105.843959283069</v>
      </c>
      <c r="H471" s="14">
        <v>95.642463266771003</v>
      </c>
      <c r="I471" s="14">
        <v>95.642463266771003</v>
      </c>
    </row>
    <row r="472" spans="1:9" x14ac:dyDescent="0.25">
      <c r="A472" s="11">
        <v>32</v>
      </c>
      <c r="B472" s="12" t="s">
        <v>20</v>
      </c>
      <c r="C472" s="13">
        <v>10198572.76</v>
      </c>
      <c r="D472" s="13">
        <v>10971100</v>
      </c>
      <c r="E472" s="13">
        <v>10971100</v>
      </c>
      <c r="F472" s="13">
        <v>10527198.67</v>
      </c>
      <c r="G472" s="14">
        <v>103.222273525261</v>
      </c>
      <c r="H472" s="14">
        <v>95.953903163766597</v>
      </c>
      <c r="I472" s="14">
        <v>95.953903163766597</v>
      </c>
    </row>
    <row r="473" spans="1:9" x14ac:dyDescent="0.25">
      <c r="A473" s="11">
        <v>322</v>
      </c>
      <c r="B473" s="12" t="s">
        <v>26</v>
      </c>
      <c r="C473" s="13">
        <v>991192.8</v>
      </c>
      <c r="D473" s="13">
        <v>1232000</v>
      </c>
      <c r="E473" s="13">
        <v>1232000</v>
      </c>
      <c r="F473" s="13">
        <v>1184254.9099999999</v>
      </c>
      <c r="G473" s="14">
        <v>119.477755488135</v>
      </c>
      <c r="H473" s="14">
        <v>96.124586850649294</v>
      </c>
      <c r="I473" s="14">
        <v>96.124586850649294</v>
      </c>
    </row>
    <row r="474" spans="1:9" x14ac:dyDescent="0.25">
      <c r="A474" s="15">
        <v>3223</v>
      </c>
      <c r="B474" s="16" t="s">
        <v>28</v>
      </c>
      <c r="C474" s="17">
        <v>844011.3</v>
      </c>
      <c r="D474" s="17"/>
      <c r="E474" s="17"/>
      <c r="F474" s="17">
        <v>998842.46</v>
      </c>
      <c r="G474" s="18">
        <v>118.34467856058301</v>
      </c>
      <c r="H474" s="18"/>
      <c r="I474" s="18"/>
    </row>
    <row r="475" spans="1:9" x14ac:dyDescent="0.25">
      <c r="A475" s="15">
        <v>3224</v>
      </c>
      <c r="B475" s="16" t="s">
        <v>29</v>
      </c>
      <c r="C475" s="17">
        <v>147181.5</v>
      </c>
      <c r="D475" s="17"/>
      <c r="E475" s="17"/>
      <c r="F475" s="17">
        <v>181990.6</v>
      </c>
      <c r="G475" s="18">
        <v>123.65045878728</v>
      </c>
      <c r="H475" s="18"/>
      <c r="I475" s="18"/>
    </row>
    <row r="476" spans="1:9" x14ac:dyDescent="0.25">
      <c r="A476" s="15">
        <v>3225</v>
      </c>
      <c r="B476" s="16" t="s">
        <v>90</v>
      </c>
      <c r="C476" s="17">
        <v>0</v>
      </c>
      <c r="D476" s="17"/>
      <c r="E476" s="17"/>
      <c r="F476" s="17">
        <v>3421.85</v>
      </c>
      <c r="G476" s="18"/>
      <c r="H476" s="18"/>
      <c r="I476" s="18"/>
    </row>
    <row r="477" spans="1:9" x14ac:dyDescent="0.25">
      <c r="A477" s="11">
        <v>323</v>
      </c>
      <c r="B477" s="12" t="s">
        <v>31</v>
      </c>
      <c r="C477" s="13">
        <v>9207379.9600000009</v>
      </c>
      <c r="D477" s="13">
        <v>9739100</v>
      </c>
      <c r="E477" s="13">
        <v>9739100</v>
      </c>
      <c r="F477" s="13">
        <v>9313603.8399999999</v>
      </c>
      <c r="G477" s="14">
        <v>101.15368194276201</v>
      </c>
      <c r="H477" s="14">
        <v>95.631052561325006</v>
      </c>
      <c r="I477" s="14">
        <v>95.631052561325006</v>
      </c>
    </row>
    <row r="478" spans="1:9" x14ac:dyDescent="0.25">
      <c r="A478" s="15">
        <v>3231</v>
      </c>
      <c r="B478" s="16" t="s">
        <v>32</v>
      </c>
      <c r="C478" s="17">
        <v>1125</v>
      </c>
      <c r="D478" s="17"/>
      <c r="E478" s="17"/>
      <c r="F478" s="17">
        <v>11625</v>
      </c>
      <c r="G478" s="18">
        <v>1033.3333333333301</v>
      </c>
      <c r="H478" s="18"/>
      <c r="I478" s="18"/>
    </row>
    <row r="479" spans="1:9" x14ac:dyDescent="0.25">
      <c r="A479" s="15">
        <v>3232</v>
      </c>
      <c r="B479" s="16" t="s">
        <v>33</v>
      </c>
      <c r="C479" s="17">
        <v>2233817.37</v>
      </c>
      <c r="D479" s="17"/>
      <c r="E479" s="17"/>
      <c r="F479" s="17">
        <v>2282069.16</v>
      </c>
      <c r="G479" s="18">
        <v>102.160059754572</v>
      </c>
      <c r="H479" s="18"/>
      <c r="I479" s="18"/>
    </row>
    <row r="480" spans="1:9" x14ac:dyDescent="0.25">
      <c r="A480" s="15">
        <v>3233</v>
      </c>
      <c r="B480" s="16" t="s">
        <v>34</v>
      </c>
      <c r="C480" s="17">
        <v>0</v>
      </c>
      <c r="D480" s="17"/>
      <c r="E480" s="17"/>
      <c r="F480" s="17">
        <v>4700</v>
      </c>
      <c r="G480" s="18"/>
      <c r="H480" s="18"/>
      <c r="I480" s="18"/>
    </row>
    <row r="481" spans="1:9" x14ac:dyDescent="0.25">
      <c r="A481" s="15">
        <v>3234</v>
      </c>
      <c r="B481" s="16" t="s">
        <v>35</v>
      </c>
      <c r="C481" s="17">
        <v>6380380.9699999997</v>
      </c>
      <c r="D481" s="17"/>
      <c r="E481" s="17"/>
      <c r="F481" s="17">
        <v>6189634.4400000004</v>
      </c>
      <c r="G481" s="18">
        <v>97.010420993716906</v>
      </c>
      <c r="H481" s="18"/>
      <c r="I481" s="18"/>
    </row>
    <row r="482" spans="1:9" x14ac:dyDescent="0.25">
      <c r="A482" s="15">
        <v>3235</v>
      </c>
      <c r="B482" s="16" t="s">
        <v>36</v>
      </c>
      <c r="C482" s="17">
        <v>16000</v>
      </c>
      <c r="D482" s="17"/>
      <c r="E482" s="17"/>
      <c r="F482" s="17">
        <v>6875</v>
      </c>
      <c r="G482" s="18">
        <v>42.96875</v>
      </c>
      <c r="H482" s="18"/>
      <c r="I482" s="18"/>
    </row>
    <row r="483" spans="1:9" x14ac:dyDescent="0.25">
      <c r="A483" s="15">
        <v>3237</v>
      </c>
      <c r="B483" s="16" t="s">
        <v>38</v>
      </c>
      <c r="C483" s="17">
        <v>310203.12</v>
      </c>
      <c r="D483" s="17"/>
      <c r="E483" s="17"/>
      <c r="F483" s="17">
        <v>259728.87</v>
      </c>
      <c r="G483" s="18">
        <v>83.728645282484607</v>
      </c>
      <c r="H483" s="18"/>
      <c r="I483" s="18"/>
    </row>
    <row r="484" spans="1:9" x14ac:dyDescent="0.25">
      <c r="A484" s="15">
        <v>3239</v>
      </c>
      <c r="B484" s="16" t="s">
        <v>40</v>
      </c>
      <c r="C484" s="17">
        <v>265853.5</v>
      </c>
      <c r="D484" s="17"/>
      <c r="E484" s="17"/>
      <c r="F484" s="17">
        <v>558971.37</v>
      </c>
      <c r="G484" s="18">
        <v>210.25541134497001</v>
      </c>
      <c r="H484" s="18"/>
      <c r="I484" s="18"/>
    </row>
    <row r="485" spans="1:9" x14ac:dyDescent="0.25">
      <c r="A485" s="11">
        <v>329</v>
      </c>
      <c r="B485" s="12" t="s">
        <v>42</v>
      </c>
      <c r="C485" s="13">
        <v>0</v>
      </c>
      <c r="D485" s="13">
        <v>0</v>
      </c>
      <c r="E485" s="13">
        <v>0</v>
      </c>
      <c r="F485" s="13">
        <v>29339.919999999998</v>
      </c>
      <c r="G485" s="14"/>
      <c r="H485" s="14"/>
      <c r="I485" s="14"/>
    </row>
    <row r="486" spans="1:9" x14ac:dyDescent="0.25">
      <c r="A486" s="15">
        <v>3299</v>
      </c>
      <c r="B486" s="16" t="s">
        <v>42</v>
      </c>
      <c r="C486" s="17">
        <v>0</v>
      </c>
      <c r="D486" s="17"/>
      <c r="E486" s="17"/>
      <c r="F486" s="17">
        <v>29339.919999999998</v>
      </c>
      <c r="G486" s="18"/>
      <c r="H486" s="18"/>
      <c r="I486" s="18"/>
    </row>
    <row r="487" spans="1:9" x14ac:dyDescent="0.25">
      <c r="A487" s="11">
        <v>38</v>
      </c>
      <c r="B487" s="12" t="s">
        <v>65</v>
      </c>
      <c r="C487" s="13">
        <v>250047.78</v>
      </c>
      <c r="D487" s="13">
        <v>592000</v>
      </c>
      <c r="E487" s="13">
        <v>592000</v>
      </c>
      <c r="F487" s="13">
        <v>532035</v>
      </c>
      <c r="G487" s="14">
        <v>212.77333476026101</v>
      </c>
      <c r="H487" s="14">
        <v>89.870777027027003</v>
      </c>
      <c r="I487" s="14">
        <v>89.870777027027003</v>
      </c>
    </row>
    <row r="488" spans="1:9" x14ac:dyDescent="0.25">
      <c r="A488" s="11">
        <v>382</v>
      </c>
      <c r="B488" s="12" t="s">
        <v>110</v>
      </c>
      <c r="C488" s="13">
        <v>70000</v>
      </c>
      <c r="D488" s="13">
        <v>0</v>
      </c>
      <c r="E488" s="13">
        <v>0</v>
      </c>
      <c r="F488" s="13">
        <v>0</v>
      </c>
      <c r="G488" s="14">
        <v>0</v>
      </c>
      <c r="H488" s="14">
        <v>0</v>
      </c>
      <c r="I488" s="14">
        <v>0</v>
      </c>
    </row>
    <row r="489" spans="1:9" x14ac:dyDescent="0.25">
      <c r="A489" s="15">
        <v>3821</v>
      </c>
      <c r="B489" s="16" t="s">
        <v>111</v>
      </c>
      <c r="C489" s="17">
        <v>70000</v>
      </c>
      <c r="D489" s="17"/>
      <c r="E489" s="17"/>
      <c r="F489" s="17">
        <v>0</v>
      </c>
      <c r="G489" s="18">
        <v>0</v>
      </c>
      <c r="H489" s="18"/>
      <c r="I489" s="18"/>
    </row>
    <row r="490" spans="1:9" x14ac:dyDescent="0.25">
      <c r="A490" s="11">
        <v>386</v>
      </c>
      <c r="B490" s="12" t="s">
        <v>124</v>
      </c>
      <c r="C490" s="13">
        <v>180047.78</v>
      </c>
      <c r="D490" s="13">
        <v>592000</v>
      </c>
      <c r="E490" s="13">
        <v>592000</v>
      </c>
      <c r="F490" s="13">
        <v>532035</v>
      </c>
      <c r="G490" s="14">
        <v>295.49656207924397</v>
      </c>
      <c r="H490" s="14">
        <v>89.870777027027003</v>
      </c>
      <c r="I490" s="14">
        <v>89.870777027027003</v>
      </c>
    </row>
    <row r="491" spans="1:9" ht="30" x14ac:dyDescent="0.25">
      <c r="A491" s="15">
        <v>3861</v>
      </c>
      <c r="B491" s="16" t="s">
        <v>125</v>
      </c>
      <c r="C491" s="17">
        <v>180047.78</v>
      </c>
      <c r="D491" s="17"/>
      <c r="E491" s="17"/>
      <c r="F491" s="17">
        <v>532035</v>
      </c>
      <c r="G491" s="18">
        <v>295.49656207924397</v>
      </c>
      <c r="H491" s="18"/>
      <c r="I491" s="18"/>
    </row>
    <row r="492" spans="1:9" x14ac:dyDescent="0.25">
      <c r="A492" s="11">
        <v>4</v>
      </c>
      <c r="B492" s="12" t="s">
        <v>72</v>
      </c>
      <c r="C492" s="13">
        <v>9219211.3699999992</v>
      </c>
      <c r="D492" s="13">
        <v>28247308.57</v>
      </c>
      <c r="E492" s="13">
        <v>28247308.57</v>
      </c>
      <c r="F492" s="13">
        <v>13227239.560000001</v>
      </c>
      <c r="G492" s="14">
        <v>143.474740182684</v>
      </c>
      <c r="H492" s="14">
        <v>46.826548190322001</v>
      </c>
      <c r="I492" s="14">
        <v>46.826548190322001</v>
      </c>
    </row>
    <row r="493" spans="1:9" x14ac:dyDescent="0.25">
      <c r="A493" s="11">
        <v>41</v>
      </c>
      <c r="B493" s="12" t="s">
        <v>126</v>
      </c>
      <c r="C493" s="13">
        <v>1040642.36</v>
      </c>
      <c r="D493" s="13">
        <v>5500000</v>
      </c>
      <c r="E493" s="13">
        <v>5500000</v>
      </c>
      <c r="F493" s="13">
        <v>2692579.65</v>
      </c>
      <c r="G493" s="14">
        <v>258.74207638443602</v>
      </c>
      <c r="H493" s="14">
        <v>48.955993636363601</v>
      </c>
      <c r="I493" s="14">
        <v>48.955993636363601</v>
      </c>
    </row>
    <row r="494" spans="1:9" x14ac:dyDescent="0.25">
      <c r="A494" s="11">
        <v>411</v>
      </c>
      <c r="B494" s="12" t="s">
        <v>127</v>
      </c>
      <c r="C494" s="13">
        <v>1040642.36</v>
      </c>
      <c r="D494" s="13">
        <v>5500000</v>
      </c>
      <c r="E494" s="13">
        <v>5500000</v>
      </c>
      <c r="F494" s="13">
        <v>2655079.65</v>
      </c>
      <c r="G494" s="14">
        <v>255.13853289616199</v>
      </c>
      <c r="H494" s="14">
        <v>48.2741754545455</v>
      </c>
      <c r="I494" s="14">
        <v>48.2741754545455</v>
      </c>
    </row>
    <row r="495" spans="1:9" x14ac:dyDescent="0.25">
      <c r="A495" s="15">
        <v>4111</v>
      </c>
      <c r="B495" s="16" t="s">
        <v>128</v>
      </c>
      <c r="C495" s="17">
        <v>1040642.36</v>
      </c>
      <c r="D495" s="17"/>
      <c r="E495" s="17"/>
      <c r="F495" s="17">
        <v>2655079.65</v>
      </c>
      <c r="G495" s="18">
        <v>255.13853289616199</v>
      </c>
      <c r="H495" s="18"/>
      <c r="I495" s="18"/>
    </row>
    <row r="496" spans="1:9" x14ac:dyDescent="0.25">
      <c r="A496" s="11">
        <v>412</v>
      </c>
      <c r="B496" s="12" t="s">
        <v>129</v>
      </c>
      <c r="C496" s="13">
        <v>0</v>
      </c>
      <c r="D496" s="13">
        <v>0</v>
      </c>
      <c r="E496" s="13">
        <v>0</v>
      </c>
      <c r="F496" s="13">
        <v>37500</v>
      </c>
      <c r="G496" s="14"/>
      <c r="H496" s="14"/>
      <c r="I496" s="14"/>
    </row>
    <row r="497" spans="1:9" x14ac:dyDescent="0.25">
      <c r="A497" s="15">
        <v>4126</v>
      </c>
      <c r="B497" s="16" t="s">
        <v>130</v>
      </c>
      <c r="C497" s="17">
        <v>0</v>
      </c>
      <c r="D497" s="17"/>
      <c r="E497" s="17"/>
      <c r="F497" s="17">
        <v>37500</v>
      </c>
      <c r="G497" s="18"/>
      <c r="H497" s="18"/>
      <c r="I497" s="18"/>
    </row>
    <row r="498" spans="1:9" x14ac:dyDescent="0.25">
      <c r="A498" s="11">
        <v>42</v>
      </c>
      <c r="B498" s="12" t="s">
        <v>73</v>
      </c>
      <c r="C498" s="13">
        <v>7930449.9100000001</v>
      </c>
      <c r="D498" s="13">
        <v>17176308.57</v>
      </c>
      <c r="E498" s="13">
        <v>17176308.57</v>
      </c>
      <c r="F498" s="13">
        <v>8893426.3599999994</v>
      </c>
      <c r="G498" s="14">
        <v>112.142771985556</v>
      </c>
      <c r="H498" s="14">
        <v>51.777285694163503</v>
      </c>
      <c r="I498" s="14">
        <v>51.777285694163503</v>
      </c>
    </row>
    <row r="499" spans="1:9" x14ac:dyDescent="0.25">
      <c r="A499" s="11">
        <v>421</v>
      </c>
      <c r="B499" s="12" t="s">
        <v>131</v>
      </c>
      <c r="C499" s="13">
        <v>7802546.7699999996</v>
      </c>
      <c r="D499" s="13">
        <v>16521308.57</v>
      </c>
      <c r="E499" s="13">
        <v>16521308.57</v>
      </c>
      <c r="F499" s="13">
        <v>8542613.1799999997</v>
      </c>
      <c r="G499" s="14">
        <v>109.48493398137001</v>
      </c>
      <c r="H499" s="14">
        <v>51.706637787227002</v>
      </c>
      <c r="I499" s="14">
        <v>51.706637787227002</v>
      </c>
    </row>
    <row r="500" spans="1:9" x14ac:dyDescent="0.25">
      <c r="A500" s="15">
        <v>4212</v>
      </c>
      <c r="B500" s="16" t="s">
        <v>132</v>
      </c>
      <c r="C500" s="17">
        <v>0</v>
      </c>
      <c r="D500" s="17"/>
      <c r="E500" s="17"/>
      <c r="F500" s="17">
        <v>312937.5</v>
      </c>
      <c r="G500" s="18"/>
      <c r="H500" s="18"/>
      <c r="I500" s="18"/>
    </row>
    <row r="501" spans="1:9" x14ac:dyDescent="0.25">
      <c r="A501" s="15">
        <v>4213</v>
      </c>
      <c r="B501" s="16" t="s">
        <v>133</v>
      </c>
      <c r="C501" s="17">
        <v>3298614.77</v>
      </c>
      <c r="D501" s="17"/>
      <c r="E501" s="17"/>
      <c r="F501" s="17">
        <v>3120848.53</v>
      </c>
      <c r="G501" s="18">
        <v>94.610882070354606</v>
      </c>
      <c r="H501" s="18"/>
      <c r="I501" s="18"/>
    </row>
    <row r="502" spans="1:9" x14ac:dyDescent="0.25">
      <c r="A502" s="15">
        <v>4214</v>
      </c>
      <c r="B502" s="16" t="s">
        <v>134</v>
      </c>
      <c r="C502" s="17">
        <v>4503932</v>
      </c>
      <c r="D502" s="17"/>
      <c r="E502" s="17"/>
      <c r="F502" s="17">
        <v>5108827.1500000004</v>
      </c>
      <c r="G502" s="18">
        <v>113.430379277485</v>
      </c>
      <c r="H502" s="18"/>
      <c r="I502" s="18"/>
    </row>
    <row r="503" spans="1:9" x14ac:dyDescent="0.25">
      <c r="A503" s="11">
        <v>422</v>
      </c>
      <c r="B503" s="12" t="s">
        <v>74</v>
      </c>
      <c r="C503" s="13">
        <v>127903.14</v>
      </c>
      <c r="D503" s="13">
        <v>655000</v>
      </c>
      <c r="E503" s="13">
        <v>655000</v>
      </c>
      <c r="F503" s="13">
        <v>350813.18</v>
      </c>
      <c r="G503" s="14">
        <v>274.28034995857001</v>
      </c>
      <c r="H503" s="14">
        <v>53.5592641221374</v>
      </c>
      <c r="I503" s="14">
        <v>53.5592641221374</v>
      </c>
    </row>
    <row r="504" spans="1:9" x14ac:dyDescent="0.25">
      <c r="A504" s="15">
        <v>4221</v>
      </c>
      <c r="B504" s="16" t="s">
        <v>75</v>
      </c>
      <c r="C504" s="17">
        <v>54033.440000000002</v>
      </c>
      <c r="D504" s="17"/>
      <c r="E504" s="17"/>
      <c r="F504" s="17">
        <v>0</v>
      </c>
      <c r="G504" s="18">
        <v>0</v>
      </c>
      <c r="H504" s="18"/>
      <c r="I504" s="18"/>
    </row>
    <row r="505" spans="1:9" x14ac:dyDescent="0.25">
      <c r="A505" s="15">
        <v>4223</v>
      </c>
      <c r="B505" s="16" t="s">
        <v>77</v>
      </c>
      <c r="C505" s="17">
        <v>21787.5</v>
      </c>
      <c r="D505" s="17"/>
      <c r="E505" s="17"/>
      <c r="F505" s="17">
        <v>0</v>
      </c>
      <c r="G505" s="18">
        <v>0</v>
      </c>
      <c r="H505" s="18"/>
      <c r="I505" s="18"/>
    </row>
    <row r="506" spans="1:9" x14ac:dyDescent="0.25">
      <c r="A506" s="15">
        <v>4227</v>
      </c>
      <c r="B506" s="16" t="s">
        <v>78</v>
      </c>
      <c r="C506" s="17">
        <v>52082.2</v>
      </c>
      <c r="D506" s="17"/>
      <c r="E506" s="17"/>
      <c r="F506" s="17">
        <v>350813.18</v>
      </c>
      <c r="G506" s="18">
        <v>673.575962612946</v>
      </c>
      <c r="H506" s="18"/>
      <c r="I506" s="18"/>
    </row>
    <row r="507" spans="1:9" x14ac:dyDescent="0.25">
      <c r="A507" s="11">
        <v>45</v>
      </c>
      <c r="B507" s="12" t="s">
        <v>100</v>
      </c>
      <c r="C507" s="13">
        <v>248119.1</v>
      </c>
      <c r="D507" s="13">
        <v>5571000</v>
      </c>
      <c r="E507" s="13">
        <v>5571000</v>
      </c>
      <c r="F507" s="13">
        <v>1641233.55</v>
      </c>
      <c r="G507" s="14">
        <v>661.47005611418103</v>
      </c>
      <c r="H507" s="14">
        <v>29.460304254173401</v>
      </c>
      <c r="I507" s="14">
        <v>29.460304254173401</v>
      </c>
    </row>
    <row r="508" spans="1:9" x14ac:dyDescent="0.25">
      <c r="A508" s="11">
        <v>451</v>
      </c>
      <c r="B508" s="12" t="s">
        <v>101</v>
      </c>
      <c r="C508" s="13">
        <v>248119.1</v>
      </c>
      <c r="D508" s="13">
        <v>5571000</v>
      </c>
      <c r="E508" s="13">
        <v>5571000</v>
      </c>
      <c r="F508" s="13">
        <v>1641233.55</v>
      </c>
      <c r="G508" s="14">
        <v>661.47005611418103</v>
      </c>
      <c r="H508" s="14">
        <v>29.460304254173401</v>
      </c>
      <c r="I508" s="14">
        <v>29.460304254173401</v>
      </c>
    </row>
    <row r="509" spans="1:9" x14ac:dyDescent="0.25">
      <c r="A509" s="15">
        <v>4511</v>
      </c>
      <c r="B509" s="16" t="s">
        <v>101</v>
      </c>
      <c r="C509" s="17">
        <v>248119.1</v>
      </c>
      <c r="D509" s="17"/>
      <c r="E509" s="17"/>
      <c r="F509" s="17">
        <v>1641233.55</v>
      </c>
      <c r="G509" s="18">
        <v>661.47005611418103</v>
      </c>
      <c r="H509" s="18"/>
      <c r="I509" s="18"/>
    </row>
    <row r="510" spans="1:9" x14ac:dyDescent="0.25">
      <c r="I510" s="1"/>
    </row>
    <row r="511" spans="1:9" x14ac:dyDescent="0.25">
      <c r="I511" s="1"/>
    </row>
    <row r="512" spans="1:9" x14ac:dyDescent="0.25">
      <c r="I512" s="1"/>
    </row>
    <row r="513" spans="9:9" x14ac:dyDescent="0.25">
      <c r="I513" s="1"/>
    </row>
    <row r="514" spans="9:9" x14ac:dyDescent="0.25">
      <c r="I514" s="1"/>
    </row>
    <row r="515" spans="9:9" x14ac:dyDescent="0.25">
      <c r="I515" s="1"/>
    </row>
  </sheetData>
  <pageMargins left="0.7" right="0.7" top="0.75" bottom="0.73888888888888904" header="0.51180555555555496" footer="0.57222222222222197"/>
  <pageSetup paperSize="9" scale="53" firstPageNumber="0" fitToHeight="0" orientation="portrait" r:id="rId1"/>
  <headerFooter>
    <oddFooter>&amp;C&amp;"Times New Roman,Obično"&amp;12Stranica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1316"/>
  <sheetViews>
    <sheetView topLeftCell="A952" zoomScaleNormal="100" workbookViewId="0">
      <selection activeCell="I998" sqref="I998"/>
    </sheetView>
  </sheetViews>
  <sheetFormatPr defaultColWidth="8.7109375" defaultRowHeight="15" x14ac:dyDescent="0.25"/>
  <cols>
    <col min="2" max="2" width="68.42578125" customWidth="1"/>
    <col min="3" max="6" width="14.28515625" customWidth="1"/>
    <col min="7" max="8" width="8.7109375" style="36"/>
    <col min="260" max="260" width="68.42578125" customWidth="1"/>
    <col min="261" max="263" width="14.28515625" customWidth="1"/>
    <col min="516" max="516" width="68.42578125" customWidth="1"/>
    <col min="517" max="519" width="14.28515625" customWidth="1"/>
    <col min="772" max="772" width="68.42578125" customWidth="1"/>
    <col min="773" max="775" width="14.28515625" customWidth="1"/>
    <col min="1028" max="1028" width="68.42578125" customWidth="1"/>
    <col min="1029" max="1031" width="14.28515625" customWidth="1"/>
    <col min="1284" max="1284" width="68.42578125" customWidth="1"/>
    <col min="1285" max="1287" width="14.28515625" customWidth="1"/>
    <col min="1540" max="1540" width="68.42578125" customWidth="1"/>
    <col min="1541" max="1543" width="14.28515625" customWidth="1"/>
    <col min="1796" max="1796" width="68.42578125" customWidth="1"/>
    <col min="1797" max="1799" width="14.28515625" customWidth="1"/>
    <col min="2052" max="2052" width="68.42578125" customWidth="1"/>
    <col min="2053" max="2055" width="14.28515625" customWidth="1"/>
    <col min="2308" max="2308" width="68.42578125" customWidth="1"/>
    <col min="2309" max="2311" width="14.28515625" customWidth="1"/>
    <col min="2564" max="2564" width="68.42578125" customWidth="1"/>
    <col min="2565" max="2567" width="14.28515625" customWidth="1"/>
    <col min="2820" max="2820" width="68.42578125" customWidth="1"/>
    <col min="2821" max="2823" width="14.28515625" customWidth="1"/>
    <col min="3076" max="3076" width="68.42578125" customWidth="1"/>
    <col min="3077" max="3079" width="14.28515625" customWidth="1"/>
    <col min="3332" max="3332" width="68.42578125" customWidth="1"/>
    <col min="3333" max="3335" width="14.28515625" customWidth="1"/>
    <col min="3588" max="3588" width="68.42578125" customWidth="1"/>
    <col min="3589" max="3591" width="14.28515625" customWidth="1"/>
    <col min="3844" max="3844" width="68.42578125" customWidth="1"/>
    <col min="3845" max="3847" width="14.28515625" customWidth="1"/>
    <col min="4100" max="4100" width="68.42578125" customWidth="1"/>
    <col min="4101" max="4103" width="14.28515625" customWidth="1"/>
    <col min="4356" max="4356" width="68.42578125" customWidth="1"/>
    <col min="4357" max="4359" width="14.28515625" customWidth="1"/>
    <col min="4612" max="4612" width="68.42578125" customWidth="1"/>
    <col min="4613" max="4615" width="14.28515625" customWidth="1"/>
    <col min="4868" max="4868" width="68.42578125" customWidth="1"/>
    <col min="4869" max="4871" width="14.28515625" customWidth="1"/>
    <col min="5124" max="5124" width="68.42578125" customWidth="1"/>
    <col min="5125" max="5127" width="14.28515625" customWidth="1"/>
    <col min="5380" max="5380" width="68.42578125" customWidth="1"/>
    <col min="5381" max="5383" width="14.28515625" customWidth="1"/>
    <col min="5636" max="5636" width="68.42578125" customWidth="1"/>
    <col min="5637" max="5639" width="14.28515625" customWidth="1"/>
    <col min="5892" max="5892" width="68.42578125" customWidth="1"/>
    <col min="5893" max="5895" width="14.28515625" customWidth="1"/>
    <col min="6148" max="6148" width="68.42578125" customWidth="1"/>
    <col min="6149" max="6151" width="14.28515625" customWidth="1"/>
    <col min="6404" max="6404" width="68.42578125" customWidth="1"/>
    <col min="6405" max="6407" width="14.28515625" customWidth="1"/>
    <col min="6660" max="6660" width="68.42578125" customWidth="1"/>
    <col min="6661" max="6663" width="14.28515625" customWidth="1"/>
    <col min="6916" max="6916" width="68.42578125" customWidth="1"/>
    <col min="6917" max="6919" width="14.28515625" customWidth="1"/>
    <col min="7172" max="7172" width="68.42578125" customWidth="1"/>
    <col min="7173" max="7175" width="14.28515625" customWidth="1"/>
    <col min="7428" max="7428" width="68.42578125" customWidth="1"/>
    <col min="7429" max="7431" width="14.28515625" customWidth="1"/>
    <col min="7684" max="7684" width="68.42578125" customWidth="1"/>
    <col min="7685" max="7687" width="14.28515625" customWidth="1"/>
    <col min="7940" max="7940" width="68.42578125" customWidth="1"/>
    <col min="7941" max="7943" width="14.28515625" customWidth="1"/>
    <col min="8196" max="8196" width="68.42578125" customWidth="1"/>
    <col min="8197" max="8199" width="14.28515625" customWidth="1"/>
    <col min="8452" max="8452" width="68.42578125" customWidth="1"/>
    <col min="8453" max="8455" width="14.28515625" customWidth="1"/>
    <col min="8708" max="8708" width="68.42578125" customWidth="1"/>
    <col min="8709" max="8711" width="14.28515625" customWidth="1"/>
    <col min="8964" max="8964" width="68.42578125" customWidth="1"/>
    <col min="8965" max="8967" width="14.28515625" customWidth="1"/>
    <col min="9220" max="9220" width="68.42578125" customWidth="1"/>
    <col min="9221" max="9223" width="14.28515625" customWidth="1"/>
    <col min="9476" max="9476" width="68.42578125" customWidth="1"/>
    <col min="9477" max="9479" width="14.28515625" customWidth="1"/>
    <col min="9732" max="9732" width="68.42578125" customWidth="1"/>
    <col min="9733" max="9735" width="14.28515625" customWidth="1"/>
    <col min="9988" max="9988" width="68.42578125" customWidth="1"/>
    <col min="9989" max="9991" width="14.28515625" customWidth="1"/>
    <col min="10244" max="10244" width="68.42578125" customWidth="1"/>
    <col min="10245" max="10247" width="14.28515625" customWidth="1"/>
    <col min="10500" max="10500" width="68.42578125" customWidth="1"/>
    <col min="10501" max="10503" width="14.28515625" customWidth="1"/>
    <col min="10756" max="10756" width="68.42578125" customWidth="1"/>
    <col min="10757" max="10759" width="14.28515625" customWidth="1"/>
    <col min="11012" max="11012" width="68.42578125" customWidth="1"/>
    <col min="11013" max="11015" width="14.28515625" customWidth="1"/>
    <col min="11268" max="11268" width="68.42578125" customWidth="1"/>
    <col min="11269" max="11271" width="14.28515625" customWidth="1"/>
    <col min="11524" max="11524" width="68.42578125" customWidth="1"/>
    <col min="11525" max="11527" width="14.28515625" customWidth="1"/>
    <col min="11780" max="11780" width="68.42578125" customWidth="1"/>
    <col min="11781" max="11783" width="14.28515625" customWidth="1"/>
    <col min="12036" max="12036" width="68.42578125" customWidth="1"/>
    <col min="12037" max="12039" width="14.28515625" customWidth="1"/>
    <col min="12292" max="12292" width="68.42578125" customWidth="1"/>
    <col min="12293" max="12295" width="14.28515625" customWidth="1"/>
    <col min="12548" max="12548" width="68.42578125" customWidth="1"/>
    <col min="12549" max="12551" width="14.28515625" customWidth="1"/>
    <col min="12804" max="12804" width="68.42578125" customWidth="1"/>
    <col min="12805" max="12807" width="14.28515625" customWidth="1"/>
    <col min="13060" max="13060" width="68.42578125" customWidth="1"/>
    <col min="13061" max="13063" width="14.28515625" customWidth="1"/>
    <col min="13316" max="13316" width="68.42578125" customWidth="1"/>
    <col min="13317" max="13319" width="14.28515625" customWidth="1"/>
    <col min="13572" max="13572" width="68.42578125" customWidth="1"/>
    <col min="13573" max="13575" width="14.28515625" customWidth="1"/>
    <col min="13828" max="13828" width="68.42578125" customWidth="1"/>
    <col min="13829" max="13831" width="14.28515625" customWidth="1"/>
    <col min="14084" max="14084" width="68.42578125" customWidth="1"/>
    <col min="14085" max="14087" width="14.28515625" customWidth="1"/>
    <col min="14340" max="14340" width="68.42578125" customWidth="1"/>
    <col min="14341" max="14343" width="14.28515625" customWidth="1"/>
    <col min="14596" max="14596" width="68.42578125" customWidth="1"/>
    <col min="14597" max="14599" width="14.28515625" customWidth="1"/>
    <col min="14852" max="14852" width="68.42578125" customWidth="1"/>
    <col min="14853" max="14855" width="14.28515625" customWidth="1"/>
    <col min="15108" max="15108" width="68.42578125" customWidth="1"/>
    <col min="15109" max="15111" width="14.28515625" customWidth="1"/>
    <col min="15364" max="15364" width="68.42578125" customWidth="1"/>
    <col min="15365" max="15367" width="14.28515625" customWidth="1"/>
    <col min="15620" max="15620" width="68.42578125" customWidth="1"/>
    <col min="15621" max="15623" width="14.28515625" customWidth="1"/>
    <col min="15876" max="15876" width="68.42578125" customWidth="1"/>
    <col min="15877" max="15879" width="14.28515625" customWidth="1"/>
    <col min="16132" max="16132" width="68.42578125" customWidth="1"/>
    <col min="16133" max="16135" width="14.28515625" customWidth="1"/>
  </cols>
  <sheetData>
    <row r="1" spans="1:9" x14ac:dyDescent="0.25">
      <c r="A1" s="35" t="s">
        <v>140</v>
      </c>
    </row>
    <row r="2" spans="1:9" x14ac:dyDescent="0.25">
      <c r="A2" s="109" t="s">
        <v>0</v>
      </c>
      <c r="B2" s="193" t="s">
        <v>1</v>
      </c>
      <c r="C2" s="193" t="s">
        <v>2</v>
      </c>
      <c r="D2" s="193" t="s">
        <v>3</v>
      </c>
      <c r="E2" s="194" t="s">
        <v>532</v>
      </c>
      <c r="F2" s="193" t="s">
        <v>2</v>
      </c>
      <c r="G2" s="193" t="s">
        <v>4</v>
      </c>
      <c r="H2" s="193" t="s">
        <v>4</v>
      </c>
      <c r="I2" s="193" t="s">
        <v>4</v>
      </c>
    </row>
    <row r="3" spans="1:9" x14ac:dyDescent="0.25">
      <c r="A3" s="108" t="s">
        <v>5</v>
      </c>
      <c r="B3" s="195"/>
      <c r="C3" s="195" t="s">
        <v>6</v>
      </c>
      <c r="D3" s="196" t="s">
        <v>7</v>
      </c>
      <c r="E3" s="196" t="s">
        <v>533</v>
      </c>
      <c r="F3" s="196" t="s">
        <v>534</v>
      </c>
      <c r="G3" s="196" t="s">
        <v>535</v>
      </c>
      <c r="H3" s="196" t="s">
        <v>536</v>
      </c>
      <c r="I3" s="196" t="s">
        <v>537</v>
      </c>
    </row>
    <row r="4" spans="1:9" x14ac:dyDescent="0.25">
      <c r="A4" s="37" t="s">
        <v>135</v>
      </c>
      <c r="B4" s="37"/>
      <c r="C4" s="38">
        <v>66314247.549999997</v>
      </c>
      <c r="D4" s="38">
        <v>96146481.799999997</v>
      </c>
      <c r="E4" s="38">
        <v>96146481.799999997</v>
      </c>
      <c r="F4" s="38">
        <v>79209249.180000007</v>
      </c>
      <c r="G4" s="39">
        <v>119.44529585482699</v>
      </c>
      <c r="H4" s="39">
        <v>82.383928872995995</v>
      </c>
      <c r="I4" s="39">
        <v>82.383928872995995</v>
      </c>
    </row>
    <row r="5" spans="1:9" x14ac:dyDescent="0.25">
      <c r="A5" s="5" t="s">
        <v>8</v>
      </c>
      <c r="B5" s="5"/>
      <c r="C5" s="6">
        <v>19418764.600000001</v>
      </c>
      <c r="D5" s="6">
        <v>20846409.98</v>
      </c>
      <c r="E5" s="6">
        <v>20846409.98</v>
      </c>
      <c r="F5" s="6">
        <v>20793476.890000001</v>
      </c>
      <c r="G5" s="40">
        <v>107.07929839161901</v>
      </c>
      <c r="H5" s="40">
        <v>99.746080547917899</v>
      </c>
      <c r="I5" s="40">
        <v>99.746080547917899</v>
      </c>
    </row>
    <row r="6" spans="1:9" x14ac:dyDescent="0.25">
      <c r="A6" s="8" t="s">
        <v>9</v>
      </c>
      <c r="B6" s="8"/>
      <c r="C6" s="9">
        <v>19418764.600000001</v>
      </c>
      <c r="D6" s="9">
        <v>20797049.98</v>
      </c>
      <c r="E6" s="9">
        <v>20797049.98</v>
      </c>
      <c r="F6" s="9">
        <v>20743786.699999999</v>
      </c>
      <c r="G6" s="41">
        <v>106.823410898137</v>
      </c>
      <c r="H6" s="41">
        <v>99.743890214952501</v>
      </c>
      <c r="I6" s="41">
        <v>99.743890214952501</v>
      </c>
    </row>
    <row r="7" spans="1:9" x14ac:dyDescent="0.25">
      <c r="A7" s="42" t="s">
        <v>141</v>
      </c>
      <c r="B7" s="42"/>
      <c r="C7" s="43">
        <v>19192762.809999999</v>
      </c>
      <c r="D7" s="43">
        <v>19922150</v>
      </c>
      <c r="E7" s="43">
        <v>19922150</v>
      </c>
      <c r="F7" s="43">
        <v>20132161.890000001</v>
      </c>
      <c r="G7" s="44">
        <v>104.894548477984</v>
      </c>
      <c r="H7" s="44">
        <v>101.054162778616</v>
      </c>
      <c r="I7" s="44">
        <v>101.054162778616</v>
      </c>
    </row>
    <row r="8" spans="1:9" x14ac:dyDescent="0.25">
      <c r="A8" s="45" t="s">
        <v>142</v>
      </c>
      <c r="B8" s="45"/>
      <c r="C8" s="46">
        <v>19192762.809999999</v>
      </c>
      <c r="D8" s="46">
        <v>19922150</v>
      </c>
      <c r="E8" s="46">
        <v>19922150</v>
      </c>
      <c r="F8" s="46">
        <v>20132161.890000001</v>
      </c>
      <c r="G8" s="47">
        <v>104.894548477984</v>
      </c>
      <c r="H8" s="47">
        <v>101.054162778616</v>
      </c>
      <c r="I8" s="47">
        <v>101.054162778616</v>
      </c>
    </row>
    <row r="9" spans="1:9" x14ac:dyDescent="0.25">
      <c r="A9" s="11">
        <v>31</v>
      </c>
      <c r="B9" s="12" t="s">
        <v>11</v>
      </c>
      <c r="C9" s="13">
        <v>7117814.2199999997</v>
      </c>
      <c r="D9" s="13">
        <v>7597100</v>
      </c>
      <c r="E9" s="13">
        <v>7597100</v>
      </c>
      <c r="F9" s="13">
        <v>7576376.25</v>
      </c>
      <c r="G9" s="20">
        <v>106.442455729057</v>
      </c>
      <c r="H9" s="20">
        <v>99.727214989930403</v>
      </c>
      <c r="I9" s="20">
        <v>99.727214989930403</v>
      </c>
    </row>
    <row r="10" spans="1:9" x14ac:dyDescent="0.25">
      <c r="A10" s="11">
        <v>311</v>
      </c>
      <c r="B10" s="12" t="s">
        <v>12</v>
      </c>
      <c r="C10" s="13">
        <v>5969130.1699999999</v>
      </c>
      <c r="D10" s="13">
        <v>6345300</v>
      </c>
      <c r="E10" s="13">
        <v>6345300</v>
      </c>
      <c r="F10" s="13">
        <v>6288083.7999999998</v>
      </c>
      <c r="G10" s="20">
        <v>105.343385399819</v>
      </c>
      <c r="H10" s="20">
        <v>99.098290072967401</v>
      </c>
      <c r="I10" s="20">
        <v>99.098290072967401</v>
      </c>
    </row>
    <row r="11" spans="1:9" x14ac:dyDescent="0.25">
      <c r="A11" s="15">
        <v>3111</v>
      </c>
      <c r="B11" s="16" t="s">
        <v>13</v>
      </c>
      <c r="C11" s="17">
        <v>5879118.5</v>
      </c>
      <c r="D11" s="17"/>
      <c r="E11" s="17"/>
      <c r="F11" s="17">
        <v>6202040.6900000004</v>
      </c>
      <c r="G11" s="19">
        <v>105.492697417138</v>
      </c>
      <c r="H11" s="19"/>
      <c r="I11" s="19"/>
    </row>
    <row r="12" spans="1:9" x14ac:dyDescent="0.25">
      <c r="A12" s="15">
        <v>3113</v>
      </c>
      <c r="B12" s="16" t="s">
        <v>14</v>
      </c>
      <c r="C12" s="17">
        <v>20438.189999999999</v>
      </c>
      <c r="D12" s="17"/>
      <c r="E12" s="17"/>
      <c r="F12" s="17">
        <v>18460.82</v>
      </c>
      <c r="G12" s="19">
        <v>90.325121745125202</v>
      </c>
      <c r="H12" s="19"/>
      <c r="I12" s="19"/>
    </row>
    <row r="13" spans="1:9" x14ac:dyDescent="0.25">
      <c r="A13" s="15">
        <v>3114</v>
      </c>
      <c r="B13" s="16" t="s">
        <v>15</v>
      </c>
      <c r="C13" s="17">
        <v>69573.48</v>
      </c>
      <c r="D13" s="17"/>
      <c r="E13" s="17"/>
      <c r="F13" s="17">
        <v>67582.289999999994</v>
      </c>
      <c r="G13" s="19">
        <v>97.138004308538299</v>
      </c>
      <c r="H13" s="19"/>
      <c r="I13" s="19"/>
    </row>
    <row r="14" spans="1:9" x14ac:dyDescent="0.25">
      <c r="A14" s="11">
        <v>312</v>
      </c>
      <c r="B14" s="12" t="s">
        <v>16</v>
      </c>
      <c r="C14" s="13">
        <v>121460.05</v>
      </c>
      <c r="D14" s="13">
        <v>160000</v>
      </c>
      <c r="E14" s="13">
        <v>160000</v>
      </c>
      <c r="F14" s="13">
        <v>205708</v>
      </c>
      <c r="G14" s="20">
        <v>169.362683450237</v>
      </c>
      <c r="H14" s="20">
        <v>128.5675</v>
      </c>
      <c r="I14" s="20">
        <v>128.5675</v>
      </c>
    </row>
    <row r="15" spans="1:9" x14ac:dyDescent="0.25">
      <c r="A15" s="15">
        <v>3121</v>
      </c>
      <c r="B15" s="16" t="s">
        <v>16</v>
      </c>
      <c r="C15" s="17">
        <v>121460.05</v>
      </c>
      <c r="D15" s="17"/>
      <c r="E15" s="17"/>
      <c r="F15" s="17">
        <v>205708</v>
      </c>
      <c r="G15" s="19">
        <v>169.362683450237</v>
      </c>
      <c r="H15" s="19"/>
      <c r="I15" s="19"/>
    </row>
    <row r="16" spans="1:9" x14ac:dyDescent="0.25">
      <c r="A16" s="11">
        <v>313</v>
      </c>
      <c r="B16" s="12" t="s">
        <v>17</v>
      </c>
      <c r="C16" s="13">
        <v>1027224</v>
      </c>
      <c r="D16" s="13">
        <v>1091800</v>
      </c>
      <c r="E16" s="13">
        <v>1091800</v>
      </c>
      <c r="F16" s="13">
        <v>1082584.45</v>
      </c>
      <c r="G16" s="20">
        <v>105.389325989268</v>
      </c>
      <c r="H16" s="20">
        <v>99.155930573365097</v>
      </c>
      <c r="I16" s="20">
        <v>99.155930573365097</v>
      </c>
    </row>
    <row r="17" spans="1:9" x14ac:dyDescent="0.25">
      <c r="A17" s="15">
        <v>3132</v>
      </c>
      <c r="B17" s="16" t="s">
        <v>18</v>
      </c>
      <c r="C17" s="17">
        <v>925215.46</v>
      </c>
      <c r="D17" s="17"/>
      <c r="E17" s="17"/>
      <c r="F17" s="17">
        <v>975584.54</v>
      </c>
      <c r="G17" s="19">
        <v>105.444037867677</v>
      </c>
      <c r="H17" s="19"/>
      <c r="I17" s="19"/>
    </row>
    <row r="18" spans="1:9" x14ac:dyDescent="0.25">
      <c r="A18" s="15">
        <v>3133</v>
      </c>
      <c r="B18" s="16" t="s">
        <v>19</v>
      </c>
      <c r="C18" s="17">
        <v>102008.54</v>
      </c>
      <c r="D18" s="17"/>
      <c r="E18" s="17"/>
      <c r="F18" s="17">
        <v>106999.91</v>
      </c>
      <c r="G18" s="19">
        <v>104.893090323614</v>
      </c>
      <c r="H18" s="19"/>
      <c r="I18" s="19"/>
    </row>
    <row r="19" spans="1:9" x14ac:dyDescent="0.25">
      <c r="A19" s="11">
        <v>32</v>
      </c>
      <c r="B19" s="12" t="s">
        <v>20</v>
      </c>
      <c r="C19" s="13">
        <v>3081459.09</v>
      </c>
      <c r="D19" s="13">
        <v>3781000</v>
      </c>
      <c r="E19" s="13">
        <v>3781000</v>
      </c>
      <c r="F19" s="13">
        <v>4317659.21</v>
      </c>
      <c r="G19" s="20">
        <v>140.11736271338901</v>
      </c>
      <c r="H19" s="20">
        <v>114.193578682888</v>
      </c>
      <c r="I19" s="20">
        <v>114.193578682888</v>
      </c>
    </row>
    <row r="20" spans="1:9" x14ac:dyDescent="0.25">
      <c r="A20" s="11">
        <v>321</v>
      </c>
      <c r="B20" s="12" t="s">
        <v>21</v>
      </c>
      <c r="C20" s="13">
        <v>170679.25</v>
      </c>
      <c r="D20" s="13">
        <v>217500</v>
      </c>
      <c r="E20" s="13">
        <v>217500</v>
      </c>
      <c r="F20" s="13">
        <v>212507.47</v>
      </c>
      <c r="G20" s="20">
        <v>124.50691574986401</v>
      </c>
      <c r="H20" s="20">
        <v>97.704583908046004</v>
      </c>
      <c r="I20" s="20">
        <v>97.704583908046004</v>
      </c>
    </row>
    <row r="21" spans="1:9" x14ac:dyDescent="0.25">
      <c r="A21" s="15">
        <v>3211</v>
      </c>
      <c r="B21" s="16" t="s">
        <v>22</v>
      </c>
      <c r="C21" s="17">
        <v>78988.25</v>
      </c>
      <c r="D21" s="17"/>
      <c r="E21" s="17"/>
      <c r="F21" s="17">
        <v>96619.22</v>
      </c>
      <c r="G21" s="19">
        <v>122.321003440385</v>
      </c>
      <c r="H21" s="19"/>
      <c r="I21" s="19"/>
    </row>
    <row r="22" spans="1:9" x14ac:dyDescent="0.25">
      <c r="A22" s="15">
        <v>3212</v>
      </c>
      <c r="B22" s="16" t="s">
        <v>23</v>
      </c>
      <c r="C22" s="17">
        <v>63494</v>
      </c>
      <c r="D22" s="17"/>
      <c r="E22" s="17"/>
      <c r="F22" s="17">
        <v>70760</v>
      </c>
      <c r="G22" s="19">
        <v>111.44360097017</v>
      </c>
      <c r="H22" s="19"/>
      <c r="I22" s="19"/>
    </row>
    <row r="23" spans="1:9" x14ac:dyDescent="0.25">
      <c r="A23" s="15">
        <v>3213</v>
      </c>
      <c r="B23" s="16" t="s">
        <v>24</v>
      </c>
      <c r="C23" s="17">
        <v>19029</v>
      </c>
      <c r="D23" s="17"/>
      <c r="E23" s="17"/>
      <c r="F23" s="17">
        <v>35464.25</v>
      </c>
      <c r="G23" s="19">
        <v>186.36948867518001</v>
      </c>
      <c r="H23" s="19"/>
      <c r="I23" s="19"/>
    </row>
    <row r="24" spans="1:9" x14ac:dyDescent="0.25">
      <c r="A24" s="15">
        <v>3214</v>
      </c>
      <c r="B24" s="16" t="s">
        <v>25</v>
      </c>
      <c r="C24" s="17">
        <v>9168</v>
      </c>
      <c r="D24" s="17"/>
      <c r="E24" s="17"/>
      <c r="F24" s="17">
        <v>9664</v>
      </c>
      <c r="G24" s="19">
        <v>105.410122164049</v>
      </c>
      <c r="H24" s="19"/>
      <c r="I24" s="19"/>
    </row>
    <row r="25" spans="1:9" x14ac:dyDescent="0.25">
      <c r="A25" s="11">
        <v>322</v>
      </c>
      <c r="B25" s="12" t="s">
        <v>26</v>
      </c>
      <c r="C25" s="13">
        <v>541387.9</v>
      </c>
      <c r="D25" s="13">
        <v>651500</v>
      </c>
      <c r="E25" s="13">
        <v>651500</v>
      </c>
      <c r="F25" s="13">
        <v>594700.16</v>
      </c>
      <c r="G25" s="20">
        <v>109.847331275782</v>
      </c>
      <c r="H25" s="20">
        <v>91.281682271680694</v>
      </c>
      <c r="I25" s="20">
        <v>91.281682271680694</v>
      </c>
    </row>
    <row r="26" spans="1:9" x14ac:dyDescent="0.25">
      <c r="A26" s="15">
        <v>3221</v>
      </c>
      <c r="B26" s="16" t="s">
        <v>27</v>
      </c>
      <c r="C26" s="17">
        <v>188712.18</v>
      </c>
      <c r="D26" s="17"/>
      <c r="E26" s="17"/>
      <c r="F26" s="17">
        <v>193745.18</v>
      </c>
      <c r="G26" s="19">
        <v>102.66702446021201</v>
      </c>
      <c r="H26" s="19"/>
      <c r="I26" s="19"/>
    </row>
    <row r="27" spans="1:9" x14ac:dyDescent="0.25">
      <c r="A27" s="15">
        <v>3223</v>
      </c>
      <c r="B27" s="16" t="s">
        <v>28</v>
      </c>
      <c r="C27" s="17">
        <v>347624.03</v>
      </c>
      <c r="D27" s="17"/>
      <c r="E27" s="17"/>
      <c r="F27" s="17">
        <v>391521.87</v>
      </c>
      <c r="G27" s="19">
        <v>112.62796475836301</v>
      </c>
      <c r="H27" s="19"/>
      <c r="I27" s="19"/>
    </row>
    <row r="28" spans="1:9" x14ac:dyDescent="0.25">
      <c r="A28" s="15">
        <v>3224</v>
      </c>
      <c r="B28" s="16" t="s">
        <v>29</v>
      </c>
      <c r="C28" s="17">
        <v>475.31</v>
      </c>
      <c r="D28" s="17"/>
      <c r="E28" s="17"/>
      <c r="F28" s="17">
        <v>9433.11</v>
      </c>
      <c r="G28" s="19">
        <v>1984.6226673118599</v>
      </c>
      <c r="H28" s="19"/>
      <c r="I28" s="19"/>
    </row>
    <row r="29" spans="1:9" x14ac:dyDescent="0.25">
      <c r="A29" s="15">
        <v>3227</v>
      </c>
      <c r="B29" s="16" t="s">
        <v>30</v>
      </c>
      <c r="C29" s="17">
        <v>4576.38</v>
      </c>
      <c r="D29" s="17"/>
      <c r="E29" s="17"/>
      <c r="F29" s="17">
        <v>0</v>
      </c>
      <c r="G29" s="19">
        <v>0</v>
      </c>
      <c r="H29" s="19"/>
      <c r="I29" s="19"/>
    </row>
    <row r="30" spans="1:9" x14ac:dyDescent="0.25">
      <c r="A30" s="11">
        <v>323</v>
      </c>
      <c r="B30" s="12" t="s">
        <v>31</v>
      </c>
      <c r="C30" s="13">
        <v>1865761.82</v>
      </c>
      <c r="D30" s="13">
        <v>2328000</v>
      </c>
      <c r="E30" s="13">
        <v>2328000</v>
      </c>
      <c r="F30" s="13">
        <v>2674661.65</v>
      </c>
      <c r="G30" s="20">
        <v>143.354935304657</v>
      </c>
      <c r="H30" s="20">
        <v>114.89096434707901</v>
      </c>
      <c r="I30" s="20">
        <v>114.89096434707901</v>
      </c>
    </row>
    <row r="31" spans="1:9" x14ac:dyDescent="0.25">
      <c r="A31" s="15">
        <v>3231</v>
      </c>
      <c r="B31" s="16" t="s">
        <v>32</v>
      </c>
      <c r="C31" s="17">
        <v>299330.94</v>
      </c>
      <c r="D31" s="17"/>
      <c r="E31" s="17"/>
      <c r="F31" s="17">
        <v>303221.53999999998</v>
      </c>
      <c r="G31" s="19">
        <v>101.299765403469</v>
      </c>
      <c r="H31" s="19"/>
      <c r="I31" s="19"/>
    </row>
    <row r="32" spans="1:9" x14ac:dyDescent="0.25">
      <c r="A32" s="15">
        <v>3232</v>
      </c>
      <c r="B32" s="16" t="s">
        <v>33</v>
      </c>
      <c r="C32" s="17">
        <v>62168.65</v>
      </c>
      <c r="D32" s="17"/>
      <c r="E32" s="17"/>
      <c r="F32" s="17">
        <v>118539.26</v>
      </c>
      <c r="G32" s="19">
        <v>190.67369164361801</v>
      </c>
      <c r="H32" s="19"/>
      <c r="I32" s="19"/>
    </row>
    <row r="33" spans="1:9" x14ac:dyDescent="0.25">
      <c r="A33" s="15">
        <v>3233</v>
      </c>
      <c r="B33" s="16" t="s">
        <v>34</v>
      </c>
      <c r="C33" s="17">
        <v>313342</v>
      </c>
      <c r="D33" s="17"/>
      <c r="E33" s="17"/>
      <c r="F33" s="17">
        <v>351058.27</v>
      </c>
      <c r="G33" s="19">
        <v>112.03677451474699</v>
      </c>
      <c r="H33" s="19"/>
      <c r="I33" s="19"/>
    </row>
    <row r="34" spans="1:9" x14ac:dyDescent="0.25">
      <c r="A34" s="15">
        <v>3234</v>
      </c>
      <c r="B34" s="16" t="s">
        <v>35</v>
      </c>
      <c r="C34" s="17">
        <v>36046.21</v>
      </c>
      <c r="D34" s="17"/>
      <c r="E34" s="17"/>
      <c r="F34" s="17">
        <v>36045.96</v>
      </c>
      <c r="G34" s="19">
        <v>99.999306445809395</v>
      </c>
      <c r="H34" s="19"/>
      <c r="I34" s="19"/>
    </row>
    <row r="35" spans="1:9" x14ac:dyDescent="0.25">
      <c r="A35" s="15">
        <v>3235</v>
      </c>
      <c r="B35" s="16" t="s">
        <v>36</v>
      </c>
      <c r="C35" s="17">
        <v>37817.839999999997</v>
      </c>
      <c r="D35" s="17"/>
      <c r="E35" s="17"/>
      <c r="F35" s="17">
        <v>153191.4</v>
      </c>
      <c r="G35" s="19">
        <v>405.07707473509902</v>
      </c>
      <c r="H35" s="19"/>
      <c r="I35" s="19"/>
    </row>
    <row r="36" spans="1:9" x14ac:dyDescent="0.25">
      <c r="A36" s="15">
        <v>3236</v>
      </c>
      <c r="B36" s="16" t="s">
        <v>37</v>
      </c>
      <c r="C36" s="17">
        <v>0</v>
      </c>
      <c r="D36" s="17"/>
      <c r="E36" s="17"/>
      <c r="F36" s="17">
        <v>775</v>
      </c>
      <c r="G36" s="19"/>
      <c r="H36" s="19"/>
      <c r="I36" s="19"/>
    </row>
    <row r="37" spans="1:9" x14ac:dyDescent="0.25">
      <c r="A37" s="15">
        <v>3237</v>
      </c>
      <c r="B37" s="16" t="s">
        <v>38</v>
      </c>
      <c r="C37" s="17">
        <v>858056.29</v>
      </c>
      <c r="D37" s="17"/>
      <c r="E37" s="17"/>
      <c r="F37" s="17">
        <v>1408894.03</v>
      </c>
      <c r="G37" s="19">
        <v>164.195991151117</v>
      </c>
      <c r="H37" s="19"/>
      <c r="I37" s="19"/>
    </row>
    <row r="38" spans="1:9" x14ac:dyDescent="0.25">
      <c r="A38" s="15">
        <v>3238</v>
      </c>
      <c r="B38" s="16" t="s">
        <v>39</v>
      </c>
      <c r="C38" s="17">
        <v>134225.53</v>
      </c>
      <c r="D38" s="17"/>
      <c r="E38" s="17"/>
      <c r="F38" s="17">
        <v>141669.94</v>
      </c>
      <c r="G38" s="19">
        <v>105.546195272986</v>
      </c>
      <c r="H38" s="19"/>
      <c r="I38" s="19"/>
    </row>
    <row r="39" spans="1:9" x14ac:dyDescent="0.25">
      <c r="A39" s="15">
        <v>3239</v>
      </c>
      <c r="B39" s="16" t="s">
        <v>40</v>
      </c>
      <c r="C39" s="17">
        <v>124774.36</v>
      </c>
      <c r="D39" s="17"/>
      <c r="E39" s="17"/>
      <c r="F39" s="17">
        <v>161266.25</v>
      </c>
      <c r="G39" s="19">
        <v>129.24630509024499</v>
      </c>
      <c r="H39" s="19"/>
      <c r="I39" s="19"/>
    </row>
    <row r="40" spans="1:9" x14ac:dyDescent="0.25">
      <c r="A40" s="11">
        <v>324</v>
      </c>
      <c r="B40" s="12" t="s">
        <v>41</v>
      </c>
      <c r="C40" s="13">
        <v>40092.33</v>
      </c>
      <c r="D40" s="13">
        <v>57000</v>
      </c>
      <c r="E40" s="13">
        <v>57000</v>
      </c>
      <c r="F40" s="13">
        <v>22855.81</v>
      </c>
      <c r="G40" s="20">
        <v>57.0079364307338</v>
      </c>
      <c r="H40" s="20">
        <v>40.097912280701799</v>
      </c>
      <c r="I40" s="20">
        <v>40.097912280701799</v>
      </c>
    </row>
    <row r="41" spans="1:9" x14ac:dyDescent="0.25">
      <c r="A41" s="15">
        <v>3241</v>
      </c>
      <c r="B41" s="16" t="s">
        <v>41</v>
      </c>
      <c r="C41" s="17">
        <v>40092.33</v>
      </c>
      <c r="D41" s="17"/>
      <c r="E41" s="17"/>
      <c r="F41" s="17">
        <v>22855.81</v>
      </c>
      <c r="G41" s="19">
        <v>57.0079364307338</v>
      </c>
      <c r="H41" s="19"/>
      <c r="I41" s="19"/>
    </row>
    <row r="42" spans="1:9" x14ac:dyDescent="0.25">
      <c r="A42" s="11">
        <v>329</v>
      </c>
      <c r="B42" s="12" t="s">
        <v>42</v>
      </c>
      <c r="C42" s="13">
        <v>463537.79</v>
      </c>
      <c r="D42" s="13">
        <v>527000</v>
      </c>
      <c r="E42" s="13">
        <v>527000</v>
      </c>
      <c r="F42" s="13">
        <v>812934.12</v>
      </c>
      <c r="G42" s="20">
        <v>175.37601842559599</v>
      </c>
      <c r="H42" s="20">
        <v>154.25694876660299</v>
      </c>
      <c r="I42" s="20">
        <v>154.25694876660299</v>
      </c>
    </row>
    <row r="43" spans="1:9" x14ac:dyDescent="0.25">
      <c r="A43" s="15">
        <v>3292</v>
      </c>
      <c r="B43" s="16" t="s">
        <v>43</v>
      </c>
      <c r="C43" s="17">
        <v>95096.93</v>
      </c>
      <c r="D43" s="17"/>
      <c r="E43" s="17"/>
      <c r="F43" s="17">
        <v>34017.449999999997</v>
      </c>
      <c r="G43" s="19">
        <v>35.771344038130401</v>
      </c>
      <c r="H43" s="19"/>
      <c r="I43" s="19"/>
    </row>
    <row r="44" spans="1:9" x14ac:dyDescent="0.25">
      <c r="A44" s="15">
        <v>3293</v>
      </c>
      <c r="B44" s="16" t="s">
        <v>44</v>
      </c>
      <c r="C44" s="17">
        <v>186242.85</v>
      </c>
      <c r="D44" s="17"/>
      <c r="E44" s="17"/>
      <c r="F44" s="17">
        <v>199586.14</v>
      </c>
      <c r="G44" s="19">
        <v>107.164457588573</v>
      </c>
      <c r="H44" s="19"/>
      <c r="I44" s="19"/>
    </row>
    <row r="45" spans="1:9" x14ac:dyDescent="0.25">
      <c r="A45" s="15">
        <v>3294</v>
      </c>
      <c r="B45" s="16" t="s">
        <v>45</v>
      </c>
      <c r="C45" s="17">
        <v>29170.2</v>
      </c>
      <c r="D45" s="17"/>
      <c r="E45" s="17"/>
      <c r="F45" s="17">
        <v>29928.18</v>
      </c>
      <c r="G45" s="19">
        <v>102.59847378489</v>
      </c>
      <c r="H45" s="19"/>
      <c r="I45" s="19"/>
    </row>
    <row r="46" spans="1:9" x14ac:dyDescent="0.25">
      <c r="A46" s="15">
        <v>3295</v>
      </c>
      <c r="B46" s="16" t="s">
        <v>46</v>
      </c>
      <c r="C46" s="17">
        <v>47483.01</v>
      </c>
      <c r="D46" s="17"/>
      <c r="E46" s="17"/>
      <c r="F46" s="17">
        <v>36956.75</v>
      </c>
      <c r="G46" s="19">
        <v>77.831523317498196</v>
      </c>
      <c r="H46" s="19"/>
      <c r="I46" s="19"/>
    </row>
    <row r="47" spans="1:9" x14ac:dyDescent="0.25">
      <c r="A47" s="15">
        <v>3296</v>
      </c>
      <c r="B47" s="16" t="s">
        <v>47</v>
      </c>
      <c r="C47" s="17">
        <v>72834.55</v>
      </c>
      <c r="D47" s="17"/>
      <c r="E47" s="17"/>
      <c r="F47" s="17">
        <v>22003.8</v>
      </c>
      <c r="G47" s="19">
        <v>30.210662384816001</v>
      </c>
      <c r="H47" s="19"/>
      <c r="I47" s="19"/>
    </row>
    <row r="48" spans="1:9" x14ac:dyDescent="0.25">
      <c r="A48" s="15">
        <v>3299</v>
      </c>
      <c r="B48" s="16" t="s">
        <v>42</v>
      </c>
      <c r="C48" s="17">
        <v>32710.25</v>
      </c>
      <c r="D48" s="17"/>
      <c r="E48" s="17"/>
      <c r="F48" s="17">
        <v>490441.8</v>
      </c>
      <c r="G48" s="19">
        <v>1499.35203796975</v>
      </c>
      <c r="H48" s="19"/>
      <c r="I48" s="19"/>
    </row>
    <row r="49" spans="1:9" x14ac:dyDescent="0.25">
      <c r="A49" s="11">
        <v>34</v>
      </c>
      <c r="B49" s="12" t="s">
        <v>48</v>
      </c>
      <c r="C49" s="13">
        <v>1839982.78</v>
      </c>
      <c r="D49" s="13">
        <v>1030000</v>
      </c>
      <c r="E49" s="13">
        <v>1030000</v>
      </c>
      <c r="F49" s="13">
        <v>904216.1</v>
      </c>
      <c r="G49" s="20">
        <v>49.1426392588304</v>
      </c>
      <c r="H49" s="20">
        <v>87.787970873786406</v>
      </c>
      <c r="I49" s="20">
        <v>87.787970873786406</v>
      </c>
    </row>
    <row r="50" spans="1:9" x14ac:dyDescent="0.25">
      <c r="A50" s="11">
        <v>342</v>
      </c>
      <c r="B50" s="12" t="s">
        <v>49</v>
      </c>
      <c r="C50" s="13">
        <v>774852.44</v>
      </c>
      <c r="D50" s="13">
        <v>607000</v>
      </c>
      <c r="E50" s="13">
        <v>607000</v>
      </c>
      <c r="F50" s="13">
        <v>572675.27</v>
      </c>
      <c r="G50" s="20">
        <v>73.9076552433648</v>
      </c>
      <c r="H50" s="20">
        <v>94.345184514003293</v>
      </c>
      <c r="I50" s="20">
        <v>94.345184514003293</v>
      </c>
    </row>
    <row r="51" spans="1:9" ht="30" x14ac:dyDescent="0.25">
      <c r="A51" s="15">
        <v>3422</v>
      </c>
      <c r="B51" s="16" t="s">
        <v>50</v>
      </c>
      <c r="C51" s="17">
        <v>395071.21</v>
      </c>
      <c r="D51" s="17"/>
      <c r="E51" s="17"/>
      <c r="F51" s="17">
        <v>262893.83</v>
      </c>
      <c r="G51" s="19">
        <v>66.543403656267401</v>
      </c>
      <c r="H51" s="19"/>
      <c r="I51" s="19"/>
    </row>
    <row r="52" spans="1:9" ht="30" x14ac:dyDescent="0.25">
      <c r="A52" s="15">
        <v>3423</v>
      </c>
      <c r="B52" s="16" t="s">
        <v>51</v>
      </c>
      <c r="C52" s="17">
        <v>379781.23</v>
      </c>
      <c r="D52" s="17"/>
      <c r="E52" s="17"/>
      <c r="F52" s="17">
        <v>309781.44</v>
      </c>
      <c r="G52" s="19">
        <v>81.568391360468198</v>
      </c>
      <c r="H52" s="19"/>
      <c r="I52" s="19"/>
    </row>
    <row r="53" spans="1:9" x14ac:dyDescent="0.25">
      <c r="A53" s="11">
        <v>343</v>
      </c>
      <c r="B53" s="12" t="s">
        <v>52</v>
      </c>
      <c r="C53" s="13">
        <v>1065130.3400000001</v>
      </c>
      <c r="D53" s="13">
        <v>423000</v>
      </c>
      <c r="E53" s="13">
        <v>423000</v>
      </c>
      <c r="F53" s="13">
        <v>331540.83</v>
      </c>
      <c r="G53" s="20">
        <v>31.126784915356001</v>
      </c>
      <c r="H53" s="20">
        <v>78.378446808510603</v>
      </c>
      <c r="I53" s="20">
        <v>78.378446808510603</v>
      </c>
    </row>
    <row r="54" spans="1:9" x14ac:dyDescent="0.25">
      <c r="A54" s="15">
        <v>3431</v>
      </c>
      <c r="B54" s="16" t="s">
        <v>53</v>
      </c>
      <c r="C54" s="17">
        <v>67122.22</v>
      </c>
      <c r="D54" s="17"/>
      <c r="E54" s="17"/>
      <c r="F54" s="17">
        <v>92969.8</v>
      </c>
      <c r="G54" s="19">
        <v>138.508231700322</v>
      </c>
      <c r="H54" s="19"/>
      <c r="I54" s="19"/>
    </row>
    <row r="55" spans="1:9" x14ac:dyDescent="0.25">
      <c r="A55" s="15">
        <v>3432</v>
      </c>
      <c r="B55" s="16" t="s">
        <v>54</v>
      </c>
      <c r="C55" s="17">
        <v>241986.13</v>
      </c>
      <c r="D55" s="17"/>
      <c r="E55" s="17"/>
      <c r="F55" s="17">
        <v>200729.66</v>
      </c>
      <c r="G55" s="19">
        <v>82.9508947475626</v>
      </c>
      <c r="H55" s="19"/>
      <c r="I55" s="19"/>
    </row>
    <row r="56" spans="1:9" x14ac:dyDescent="0.25">
      <c r="A56" s="15">
        <v>3433</v>
      </c>
      <c r="B56" s="16" t="s">
        <v>55</v>
      </c>
      <c r="C56" s="17">
        <v>14837.46</v>
      </c>
      <c r="D56" s="17"/>
      <c r="E56" s="17"/>
      <c r="F56" s="17">
        <v>12641.37</v>
      </c>
      <c r="G56" s="19">
        <v>85.1990165432628</v>
      </c>
      <c r="H56" s="19"/>
      <c r="I56" s="19"/>
    </row>
    <row r="57" spans="1:9" x14ac:dyDescent="0.25">
      <c r="A57" s="15">
        <v>3434</v>
      </c>
      <c r="B57" s="16" t="s">
        <v>56</v>
      </c>
      <c r="C57" s="17">
        <v>741184.53</v>
      </c>
      <c r="D57" s="17"/>
      <c r="E57" s="17"/>
      <c r="F57" s="17">
        <v>25200</v>
      </c>
      <c r="G57" s="19">
        <v>3.3999630294496299</v>
      </c>
      <c r="H57" s="19"/>
      <c r="I57" s="19"/>
    </row>
    <row r="58" spans="1:9" x14ac:dyDescent="0.25">
      <c r="A58" s="11">
        <v>35</v>
      </c>
      <c r="B58" s="12" t="s">
        <v>57</v>
      </c>
      <c r="C58" s="13">
        <v>0</v>
      </c>
      <c r="D58" s="13">
        <v>20000</v>
      </c>
      <c r="E58" s="13">
        <v>20000</v>
      </c>
      <c r="F58" s="13">
        <v>0</v>
      </c>
      <c r="G58" s="20"/>
      <c r="H58" s="20">
        <v>0</v>
      </c>
      <c r="I58" s="20">
        <v>0</v>
      </c>
    </row>
    <row r="59" spans="1:9" ht="30" x14ac:dyDescent="0.25">
      <c r="A59" s="11">
        <v>352</v>
      </c>
      <c r="B59" s="12" t="s">
        <v>58</v>
      </c>
      <c r="C59" s="13">
        <v>0</v>
      </c>
      <c r="D59" s="13">
        <v>20000</v>
      </c>
      <c r="E59" s="13">
        <v>20000</v>
      </c>
      <c r="F59" s="13">
        <v>0</v>
      </c>
      <c r="G59" s="20"/>
      <c r="H59" s="20">
        <v>0</v>
      </c>
      <c r="I59" s="20">
        <v>0</v>
      </c>
    </row>
    <row r="60" spans="1:9" x14ac:dyDescent="0.25">
      <c r="A60" s="11">
        <v>36</v>
      </c>
      <c r="B60" s="12" t="s">
        <v>59</v>
      </c>
      <c r="C60" s="13">
        <v>0</v>
      </c>
      <c r="D60" s="13">
        <v>55000</v>
      </c>
      <c r="E60" s="13">
        <v>55000</v>
      </c>
      <c r="F60" s="13">
        <v>20000</v>
      </c>
      <c r="G60" s="20">
        <v>0</v>
      </c>
      <c r="H60" s="20">
        <v>36.363636363636402</v>
      </c>
      <c r="I60" s="20">
        <v>36.363636363636402</v>
      </c>
    </row>
    <row r="61" spans="1:9" x14ac:dyDescent="0.25">
      <c r="A61" s="11">
        <v>363</v>
      </c>
      <c r="B61" s="12" t="s">
        <v>60</v>
      </c>
      <c r="C61" s="13">
        <v>0</v>
      </c>
      <c r="D61" s="13">
        <v>55000</v>
      </c>
      <c r="E61" s="13">
        <v>55000</v>
      </c>
      <c r="F61" s="13">
        <v>20000</v>
      </c>
      <c r="G61" s="20">
        <v>0</v>
      </c>
      <c r="H61" s="20">
        <v>36.363636363636402</v>
      </c>
      <c r="I61" s="20">
        <v>36.363636363636402</v>
      </c>
    </row>
    <row r="62" spans="1:9" x14ac:dyDescent="0.25">
      <c r="A62" s="15">
        <v>3631</v>
      </c>
      <c r="B62" s="16" t="s">
        <v>61</v>
      </c>
      <c r="C62" s="17">
        <v>0</v>
      </c>
      <c r="D62" s="17"/>
      <c r="E62" s="17"/>
      <c r="F62" s="17">
        <v>20000</v>
      </c>
      <c r="G62" s="19"/>
      <c r="H62" s="19"/>
      <c r="I62" s="19"/>
    </row>
    <row r="63" spans="1:9" ht="15" customHeight="1" x14ac:dyDescent="0.25">
      <c r="A63" s="11">
        <v>37</v>
      </c>
      <c r="B63" s="12" t="s">
        <v>62</v>
      </c>
      <c r="C63" s="13">
        <v>0</v>
      </c>
      <c r="D63" s="13">
        <v>10000</v>
      </c>
      <c r="E63" s="13">
        <v>10000</v>
      </c>
      <c r="F63" s="13">
        <v>8383.2800000000007</v>
      </c>
      <c r="G63" s="20">
        <v>0</v>
      </c>
      <c r="H63" s="20">
        <v>83.832800000000006</v>
      </c>
      <c r="I63" s="20">
        <v>83.832800000000006</v>
      </c>
    </row>
    <row r="64" spans="1:9" x14ac:dyDescent="0.25">
      <c r="A64" s="11">
        <v>372</v>
      </c>
      <c r="B64" s="12" t="s">
        <v>63</v>
      </c>
      <c r="C64" s="13">
        <v>0</v>
      </c>
      <c r="D64" s="13">
        <v>10000</v>
      </c>
      <c r="E64" s="13">
        <v>10000</v>
      </c>
      <c r="F64" s="13">
        <v>8383.2800000000007</v>
      </c>
      <c r="G64" s="20">
        <v>0</v>
      </c>
      <c r="H64" s="20">
        <v>83.832800000000006</v>
      </c>
      <c r="I64" s="20">
        <v>83.832800000000006</v>
      </c>
    </row>
    <row r="65" spans="1:9" x14ac:dyDescent="0.25">
      <c r="A65" s="15">
        <v>3722</v>
      </c>
      <c r="B65" s="16" t="s">
        <v>64</v>
      </c>
      <c r="C65" s="17">
        <v>0</v>
      </c>
      <c r="D65" s="17"/>
      <c r="E65" s="17"/>
      <c r="F65" s="17">
        <v>8383.2800000000007</v>
      </c>
      <c r="G65" s="19"/>
      <c r="H65" s="19"/>
      <c r="I65" s="19"/>
    </row>
    <row r="66" spans="1:9" x14ac:dyDescent="0.25">
      <c r="A66" s="11">
        <v>38</v>
      </c>
      <c r="B66" s="12" t="s">
        <v>65</v>
      </c>
      <c r="C66" s="13">
        <v>49153.85</v>
      </c>
      <c r="D66" s="13">
        <v>261050</v>
      </c>
      <c r="E66" s="13">
        <v>261050</v>
      </c>
      <c r="F66" s="13">
        <v>140151.79</v>
      </c>
      <c r="G66" s="20">
        <v>285.128814935148</v>
      </c>
      <c r="H66" s="20">
        <v>53.687718827810798</v>
      </c>
      <c r="I66" s="20">
        <v>53.687718827810798</v>
      </c>
    </row>
    <row r="67" spans="1:9" x14ac:dyDescent="0.25">
      <c r="A67" s="11">
        <v>381</v>
      </c>
      <c r="B67" s="12" t="s">
        <v>66</v>
      </c>
      <c r="C67" s="13">
        <v>40000</v>
      </c>
      <c r="D67" s="13">
        <v>125500</v>
      </c>
      <c r="E67" s="13">
        <v>125500</v>
      </c>
      <c r="F67" s="13">
        <v>140151.79</v>
      </c>
      <c r="G67" s="20">
        <v>350.37947500000001</v>
      </c>
      <c r="H67" s="20">
        <v>111.67473306772899</v>
      </c>
      <c r="I67" s="20">
        <v>111.67473306772899</v>
      </c>
    </row>
    <row r="68" spans="1:9" x14ac:dyDescent="0.25">
      <c r="A68" s="15">
        <v>3811</v>
      </c>
      <c r="B68" s="16" t="s">
        <v>67</v>
      </c>
      <c r="C68" s="17">
        <v>40000</v>
      </c>
      <c r="D68" s="17"/>
      <c r="E68" s="17"/>
      <c r="F68" s="17">
        <v>140151.79</v>
      </c>
      <c r="G68" s="19">
        <v>350.37947500000001</v>
      </c>
      <c r="H68" s="19"/>
      <c r="I68" s="19"/>
    </row>
    <row r="69" spans="1:9" x14ac:dyDescent="0.25">
      <c r="A69" s="11">
        <v>383</v>
      </c>
      <c r="B69" s="12" t="s">
        <v>68</v>
      </c>
      <c r="C69" s="13">
        <v>9153.85</v>
      </c>
      <c r="D69" s="13">
        <v>2200</v>
      </c>
      <c r="E69" s="13">
        <v>2200</v>
      </c>
      <c r="F69" s="13">
        <v>0</v>
      </c>
      <c r="G69" s="20">
        <v>0</v>
      </c>
      <c r="H69" s="20">
        <v>0</v>
      </c>
      <c r="I69" s="20">
        <v>0</v>
      </c>
    </row>
    <row r="70" spans="1:9" x14ac:dyDescent="0.25">
      <c r="A70" s="15">
        <v>3831</v>
      </c>
      <c r="B70" s="16" t="s">
        <v>69</v>
      </c>
      <c r="C70" s="17">
        <v>5953.85</v>
      </c>
      <c r="D70" s="17"/>
      <c r="E70" s="17"/>
      <c r="F70" s="17">
        <v>0</v>
      </c>
      <c r="G70" s="19">
        <v>0</v>
      </c>
      <c r="H70" s="19"/>
      <c r="I70" s="19"/>
    </row>
    <row r="71" spans="1:9" x14ac:dyDescent="0.25">
      <c r="A71" s="15">
        <v>3835</v>
      </c>
      <c r="B71" s="16" t="s">
        <v>70</v>
      </c>
      <c r="C71" s="17">
        <v>3200</v>
      </c>
      <c r="D71" s="17"/>
      <c r="E71" s="17"/>
      <c r="F71" s="17">
        <v>0</v>
      </c>
      <c r="G71" s="19">
        <v>0</v>
      </c>
      <c r="H71" s="19"/>
      <c r="I71" s="19"/>
    </row>
    <row r="72" spans="1:9" x14ac:dyDescent="0.25">
      <c r="A72" s="11">
        <v>385</v>
      </c>
      <c r="B72" s="12" t="s">
        <v>71</v>
      </c>
      <c r="C72" s="13">
        <v>0</v>
      </c>
      <c r="D72" s="13">
        <v>133350</v>
      </c>
      <c r="E72" s="13">
        <v>133350</v>
      </c>
      <c r="F72" s="13">
        <v>0</v>
      </c>
      <c r="G72" s="20"/>
      <c r="H72" s="20">
        <v>0</v>
      </c>
      <c r="I72" s="20">
        <v>0</v>
      </c>
    </row>
    <row r="73" spans="1:9" x14ac:dyDescent="0.25">
      <c r="A73" s="11">
        <v>54</v>
      </c>
      <c r="B73" s="12" t="s">
        <v>84</v>
      </c>
      <c r="C73" s="13">
        <v>7104352.8700000001</v>
      </c>
      <c r="D73" s="13">
        <v>7168000</v>
      </c>
      <c r="E73" s="13">
        <v>7168000</v>
      </c>
      <c r="F73" s="13">
        <v>7165375.2599999998</v>
      </c>
      <c r="G73" s="20">
        <v>100.858943680257</v>
      </c>
      <c r="H73" s="20">
        <v>99.963382533482104</v>
      </c>
      <c r="I73" s="20">
        <v>99.963382533482104</v>
      </c>
    </row>
    <row r="74" spans="1:9" ht="30" x14ac:dyDescent="0.25">
      <c r="A74" s="11">
        <v>542</v>
      </c>
      <c r="B74" s="12" t="s">
        <v>85</v>
      </c>
      <c r="C74" s="13">
        <v>4431002.76</v>
      </c>
      <c r="D74" s="13">
        <v>4432000</v>
      </c>
      <c r="E74" s="13">
        <v>4432000</v>
      </c>
      <c r="F74" s="13">
        <v>4431002.76</v>
      </c>
      <c r="G74" s="20">
        <v>100</v>
      </c>
      <c r="H74" s="20">
        <v>99.977499097472901</v>
      </c>
      <c r="I74" s="20">
        <v>99.977499097472901</v>
      </c>
    </row>
    <row r="75" spans="1:9" ht="15" customHeight="1" x14ac:dyDescent="0.25">
      <c r="A75" s="15">
        <v>5422</v>
      </c>
      <c r="B75" s="16" t="s">
        <v>86</v>
      </c>
      <c r="C75" s="17">
        <v>4431002.76</v>
      </c>
      <c r="D75" s="17"/>
      <c r="E75" s="17"/>
      <c r="F75" s="17">
        <v>4431002.76</v>
      </c>
      <c r="G75" s="19">
        <v>100</v>
      </c>
      <c r="H75" s="19"/>
      <c r="I75" s="19"/>
    </row>
    <row r="76" spans="1:9" ht="30" x14ac:dyDescent="0.25">
      <c r="A76" s="11">
        <v>544</v>
      </c>
      <c r="B76" s="12" t="s">
        <v>87</v>
      </c>
      <c r="C76" s="13">
        <v>2673350.11</v>
      </c>
      <c r="D76" s="13">
        <v>2736000</v>
      </c>
      <c r="E76" s="13">
        <v>2736000</v>
      </c>
      <c r="F76" s="13">
        <v>2734372.5</v>
      </c>
      <c r="G76" s="20">
        <v>102.282618717681</v>
      </c>
      <c r="H76" s="20">
        <v>99.940515350877206</v>
      </c>
      <c r="I76" s="20">
        <v>99.940515350877206</v>
      </c>
    </row>
    <row r="77" spans="1:9" ht="30" x14ac:dyDescent="0.25">
      <c r="A77" s="15">
        <v>5443</v>
      </c>
      <c r="B77" s="16" t="s">
        <v>88</v>
      </c>
      <c r="C77" s="17">
        <v>2673350.11</v>
      </c>
      <c r="D77" s="17"/>
      <c r="E77" s="17"/>
      <c r="F77" s="17">
        <v>2734372.5</v>
      </c>
      <c r="G77" s="19">
        <v>102.282618717681</v>
      </c>
      <c r="H77" s="19"/>
      <c r="I77" s="19"/>
    </row>
    <row r="78" spans="1:9" x14ac:dyDescent="0.25">
      <c r="A78" s="42" t="s">
        <v>143</v>
      </c>
      <c r="B78" s="42"/>
      <c r="C78" s="43">
        <v>226001.79</v>
      </c>
      <c r="D78" s="43">
        <v>307800</v>
      </c>
      <c r="E78" s="43">
        <v>307800</v>
      </c>
      <c r="F78" s="43">
        <v>294163.62</v>
      </c>
      <c r="G78" s="44">
        <v>130.15986289312099</v>
      </c>
      <c r="H78" s="44">
        <v>95.569727095516598</v>
      </c>
      <c r="I78" s="44">
        <v>95.569727095516598</v>
      </c>
    </row>
    <row r="79" spans="1:9" x14ac:dyDescent="0.25">
      <c r="A79" s="45" t="s">
        <v>144</v>
      </c>
      <c r="B79" s="45"/>
      <c r="C79" s="46">
        <v>226001.79</v>
      </c>
      <c r="D79" s="46">
        <v>307800</v>
      </c>
      <c r="E79" s="46">
        <v>307800</v>
      </c>
      <c r="F79" s="46">
        <v>294163.62</v>
      </c>
      <c r="G79" s="47">
        <v>130.15986289312099</v>
      </c>
      <c r="H79" s="47">
        <v>95.569727095516598</v>
      </c>
      <c r="I79" s="47">
        <v>95.569727095516598</v>
      </c>
    </row>
    <row r="80" spans="1:9" x14ac:dyDescent="0.25">
      <c r="A80" s="11">
        <v>42</v>
      </c>
      <c r="B80" s="12" t="s">
        <v>73</v>
      </c>
      <c r="C80" s="13">
        <v>226001.79</v>
      </c>
      <c r="D80" s="13">
        <v>307800</v>
      </c>
      <c r="E80" s="13">
        <v>307800</v>
      </c>
      <c r="F80" s="13">
        <v>294163.62</v>
      </c>
      <c r="G80" s="20">
        <v>130.15986289312099</v>
      </c>
      <c r="H80" s="20">
        <v>95.569727095516598</v>
      </c>
      <c r="I80" s="20">
        <v>95.569727095516598</v>
      </c>
    </row>
    <row r="81" spans="1:9" x14ac:dyDescent="0.25">
      <c r="A81" s="11">
        <v>422</v>
      </c>
      <c r="B81" s="12" t="s">
        <v>74</v>
      </c>
      <c r="C81" s="13">
        <v>222626.79</v>
      </c>
      <c r="D81" s="13">
        <v>282800</v>
      </c>
      <c r="E81" s="13">
        <v>282800</v>
      </c>
      <c r="F81" s="13">
        <v>270840.27</v>
      </c>
      <c r="G81" s="20">
        <v>121.656638897771</v>
      </c>
      <c r="H81" s="20">
        <v>95.770958274398893</v>
      </c>
      <c r="I81" s="20">
        <v>95.770958274398893</v>
      </c>
    </row>
    <row r="82" spans="1:9" x14ac:dyDescent="0.25">
      <c r="A82" s="15">
        <v>4221</v>
      </c>
      <c r="B82" s="16" t="s">
        <v>75</v>
      </c>
      <c r="C82" s="17">
        <v>130745.09</v>
      </c>
      <c r="D82" s="17"/>
      <c r="E82" s="17"/>
      <c r="F82" s="17">
        <v>150478.96</v>
      </c>
      <c r="G82" s="19">
        <v>115.093392799684</v>
      </c>
      <c r="H82" s="19"/>
      <c r="I82" s="19"/>
    </row>
    <row r="83" spans="1:9" x14ac:dyDescent="0.25">
      <c r="A83" s="15">
        <v>4222</v>
      </c>
      <c r="B83" s="16" t="s">
        <v>76</v>
      </c>
      <c r="C83" s="17">
        <v>4118.12</v>
      </c>
      <c r="D83" s="17"/>
      <c r="E83" s="17"/>
      <c r="F83" s="17">
        <v>8746.93</v>
      </c>
      <c r="G83" s="19">
        <v>212.40104707973501</v>
      </c>
      <c r="H83" s="19"/>
      <c r="I83" s="19"/>
    </row>
    <row r="84" spans="1:9" x14ac:dyDescent="0.25">
      <c r="A84" s="15">
        <v>4223</v>
      </c>
      <c r="B84" s="16" t="s">
        <v>77</v>
      </c>
      <c r="C84" s="17">
        <v>0</v>
      </c>
      <c r="D84" s="17"/>
      <c r="E84" s="17"/>
      <c r="F84" s="17">
        <v>22061.88</v>
      </c>
      <c r="G84" s="19"/>
      <c r="H84" s="19"/>
      <c r="I84" s="19"/>
    </row>
    <row r="85" spans="1:9" x14ac:dyDescent="0.25">
      <c r="A85" s="15">
        <v>4227</v>
      </c>
      <c r="B85" s="16" t="s">
        <v>78</v>
      </c>
      <c r="C85" s="17">
        <v>87763.58</v>
      </c>
      <c r="D85" s="17"/>
      <c r="E85" s="17"/>
      <c r="F85" s="17">
        <v>89552.5</v>
      </c>
      <c r="G85" s="19">
        <v>102.038339821598</v>
      </c>
      <c r="H85" s="19"/>
      <c r="I85" s="19"/>
    </row>
    <row r="86" spans="1:9" x14ac:dyDescent="0.25">
      <c r="A86" s="11">
        <v>426</v>
      </c>
      <c r="B86" s="12" t="s">
        <v>81</v>
      </c>
      <c r="C86" s="13">
        <v>3375</v>
      </c>
      <c r="D86" s="13">
        <v>25000</v>
      </c>
      <c r="E86" s="13">
        <v>25000</v>
      </c>
      <c r="F86" s="13">
        <v>23323.35</v>
      </c>
      <c r="G86" s="20">
        <v>691.06222222222198</v>
      </c>
      <c r="H86" s="20">
        <v>93.293400000000005</v>
      </c>
      <c r="I86" s="20">
        <v>93.293400000000005</v>
      </c>
    </row>
    <row r="87" spans="1:9" x14ac:dyDescent="0.25">
      <c r="A87" s="15">
        <v>4262</v>
      </c>
      <c r="B87" s="16" t="s">
        <v>82</v>
      </c>
      <c r="C87" s="17">
        <v>3375</v>
      </c>
      <c r="D87" s="17"/>
      <c r="E87" s="17"/>
      <c r="F87" s="17">
        <v>23323.35</v>
      </c>
      <c r="G87" s="19">
        <v>691.06222222222198</v>
      </c>
      <c r="H87" s="19"/>
      <c r="I87" s="19"/>
    </row>
    <row r="88" spans="1:9" x14ac:dyDescent="0.25">
      <c r="A88" s="42" t="s">
        <v>145</v>
      </c>
      <c r="B88" s="42"/>
      <c r="C88" s="43">
        <v>0</v>
      </c>
      <c r="D88" s="43">
        <v>567099.98</v>
      </c>
      <c r="E88" s="43">
        <v>567099.98</v>
      </c>
      <c r="F88" s="43">
        <v>317461.19</v>
      </c>
      <c r="G88" s="44"/>
      <c r="H88" s="44">
        <v>55.979756867563303</v>
      </c>
      <c r="I88" s="44">
        <v>55.979756867563303</v>
      </c>
    </row>
    <row r="89" spans="1:9" x14ac:dyDescent="0.25">
      <c r="A89" s="45" t="s">
        <v>146</v>
      </c>
      <c r="B89" s="45"/>
      <c r="C89" s="46">
        <v>0</v>
      </c>
      <c r="D89" s="46">
        <v>260547.98</v>
      </c>
      <c r="E89" s="46">
        <v>260547.98</v>
      </c>
      <c r="F89" s="46">
        <v>24000</v>
      </c>
      <c r="G89" s="47"/>
      <c r="H89" s="47">
        <v>9.2113552367590792</v>
      </c>
      <c r="I89" s="47">
        <v>9.2113552367590792</v>
      </c>
    </row>
    <row r="90" spans="1:9" x14ac:dyDescent="0.25">
      <c r="A90" s="11">
        <v>32</v>
      </c>
      <c r="B90" s="12" t="s">
        <v>20</v>
      </c>
      <c r="C90" s="13">
        <v>0</v>
      </c>
      <c r="D90" s="13">
        <v>260547.98</v>
      </c>
      <c r="E90" s="13">
        <v>260547.98</v>
      </c>
      <c r="F90" s="13">
        <v>24000</v>
      </c>
      <c r="G90" s="20"/>
      <c r="H90" s="20">
        <v>9.2113552367590792</v>
      </c>
      <c r="I90" s="20">
        <v>9.2113552367590792</v>
      </c>
    </row>
    <row r="91" spans="1:9" x14ac:dyDescent="0.25">
      <c r="A91" s="11">
        <v>323</v>
      </c>
      <c r="B91" s="12" t="s">
        <v>31</v>
      </c>
      <c r="C91" s="13">
        <v>0</v>
      </c>
      <c r="D91" s="13">
        <v>260547.98</v>
      </c>
      <c r="E91" s="13">
        <v>260547.98</v>
      </c>
      <c r="F91" s="13">
        <v>24000</v>
      </c>
      <c r="G91" s="20"/>
      <c r="H91" s="20">
        <v>9.2113552367590792</v>
      </c>
      <c r="I91" s="20">
        <v>9.2113552367590792</v>
      </c>
    </row>
    <row r="92" spans="1:9" x14ac:dyDescent="0.25">
      <c r="A92" s="15">
        <v>3237</v>
      </c>
      <c r="B92" s="16" t="s">
        <v>38</v>
      </c>
      <c r="C92" s="17">
        <v>0</v>
      </c>
      <c r="D92" s="17"/>
      <c r="E92" s="17"/>
      <c r="F92" s="17">
        <v>24000</v>
      </c>
      <c r="G92" s="19"/>
      <c r="H92" s="19"/>
      <c r="I92" s="19"/>
    </row>
    <row r="93" spans="1:9" x14ac:dyDescent="0.25">
      <c r="A93" s="45" t="s">
        <v>147</v>
      </c>
      <c r="B93" s="45"/>
      <c r="C93" s="46">
        <v>0</v>
      </c>
      <c r="D93" s="46">
        <v>245000</v>
      </c>
      <c r="E93" s="46">
        <v>245000</v>
      </c>
      <c r="F93" s="46">
        <v>243650</v>
      </c>
      <c r="G93" s="47"/>
      <c r="H93" s="47">
        <v>99.448979591836704</v>
      </c>
      <c r="I93" s="47">
        <v>99.448979591836704</v>
      </c>
    </row>
    <row r="94" spans="1:9" x14ac:dyDescent="0.25">
      <c r="A94" s="11">
        <v>42</v>
      </c>
      <c r="B94" s="12" t="s">
        <v>73</v>
      </c>
      <c r="C94" s="13">
        <v>0</v>
      </c>
      <c r="D94" s="13">
        <v>245000</v>
      </c>
      <c r="E94" s="13">
        <v>245000</v>
      </c>
      <c r="F94" s="13">
        <v>243650</v>
      </c>
      <c r="G94" s="20"/>
      <c r="H94" s="20">
        <v>99.448979591836704</v>
      </c>
      <c r="I94" s="20">
        <v>99.448979591836704</v>
      </c>
    </row>
    <row r="95" spans="1:9" x14ac:dyDescent="0.25">
      <c r="A95" s="11">
        <v>422</v>
      </c>
      <c r="B95" s="12" t="s">
        <v>74</v>
      </c>
      <c r="C95" s="13">
        <v>0</v>
      </c>
      <c r="D95" s="13">
        <v>205000</v>
      </c>
      <c r="E95" s="13">
        <v>205000</v>
      </c>
      <c r="F95" s="13">
        <v>204700</v>
      </c>
      <c r="G95" s="20"/>
      <c r="H95" s="20">
        <v>99.853658536585399</v>
      </c>
      <c r="I95" s="20">
        <v>99.853658536585399</v>
      </c>
    </row>
    <row r="96" spans="1:9" x14ac:dyDescent="0.25">
      <c r="A96" s="15">
        <v>4227</v>
      </c>
      <c r="B96" s="16" t="s">
        <v>78</v>
      </c>
      <c r="C96" s="17">
        <v>0</v>
      </c>
      <c r="D96" s="17"/>
      <c r="E96" s="17"/>
      <c r="F96" s="17">
        <v>204700</v>
      </c>
      <c r="G96" s="19"/>
      <c r="H96" s="19"/>
      <c r="I96" s="19"/>
    </row>
    <row r="97" spans="1:9" x14ac:dyDescent="0.25">
      <c r="A97" s="11">
        <v>423</v>
      </c>
      <c r="B97" s="12" t="s">
        <v>79</v>
      </c>
      <c r="C97" s="13">
        <v>0</v>
      </c>
      <c r="D97" s="13">
        <v>40000</v>
      </c>
      <c r="E97" s="13">
        <v>40000</v>
      </c>
      <c r="F97" s="13">
        <v>38950</v>
      </c>
      <c r="G97" s="20"/>
      <c r="H97" s="20">
        <v>97.375</v>
      </c>
      <c r="I97" s="20">
        <v>97.375</v>
      </c>
    </row>
    <row r="98" spans="1:9" x14ac:dyDescent="0.25">
      <c r="A98" s="15">
        <v>4231</v>
      </c>
      <c r="B98" s="16" t="s">
        <v>80</v>
      </c>
      <c r="C98" s="17">
        <v>0</v>
      </c>
      <c r="D98" s="17"/>
      <c r="E98" s="17"/>
      <c r="F98" s="17">
        <v>38950</v>
      </c>
      <c r="G98" s="19"/>
      <c r="H98" s="19"/>
      <c r="I98" s="19"/>
    </row>
    <row r="99" spans="1:9" x14ac:dyDescent="0.25">
      <c r="A99" s="45" t="s">
        <v>148</v>
      </c>
      <c r="B99" s="45"/>
      <c r="C99" s="46">
        <v>0</v>
      </c>
      <c r="D99" s="46">
        <v>61552</v>
      </c>
      <c r="E99" s="46">
        <v>61552</v>
      </c>
      <c r="F99" s="46">
        <v>49811.19</v>
      </c>
      <c r="G99" s="47"/>
      <c r="H99" s="47">
        <v>80.925380166363396</v>
      </c>
      <c r="I99" s="47">
        <v>80.925380166363396</v>
      </c>
    </row>
    <row r="100" spans="1:9" x14ac:dyDescent="0.25">
      <c r="A100" s="11">
        <v>32</v>
      </c>
      <c r="B100" s="12" t="s">
        <v>20</v>
      </c>
      <c r="C100" s="13">
        <v>0</v>
      </c>
      <c r="D100" s="13">
        <v>52200</v>
      </c>
      <c r="E100" s="13">
        <v>52200</v>
      </c>
      <c r="F100" s="13">
        <v>42747.6</v>
      </c>
      <c r="G100" s="20"/>
      <c r="H100" s="20">
        <v>81.8919540229885</v>
      </c>
      <c r="I100" s="20">
        <v>81.8919540229885</v>
      </c>
    </row>
    <row r="101" spans="1:9" x14ac:dyDescent="0.25">
      <c r="A101" s="11">
        <v>323</v>
      </c>
      <c r="B101" s="12" t="s">
        <v>31</v>
      </c>
      <c r="C101" s="13">
        <v>0</v>
      </c>
      <c r="D101" s="13">
        <v>37500</v>
      </c>
      <c r="E101" s="13">
        <v>37500</v>
      </c>
      <c r="F101" s="13">
        <v>41247.599999999999</v>
      </c>
      <c r="G101" s="20"/>
      <c r="H101" s="20">
        <v>109.9936</v>
      </c>
      <c r="I101" s="20">
        <v>109.9936</v>
      </c>
    </row>
    <row r="102" spans="1:9" x14ac:dyDescent="0.25">
      <c r="A102" s="15">
        <v>3233</v>
      </c>
      <c r="B102" s="16" t="s">
        <v>34</v>
      </c>
      <c r="C102" s="17">
        <v>0</v>
      </c>
      <c r="D102" s="17"/>
      <c r="E102" s="17"/>
      <c r="F102" s="17">
        <v>10450</v>
      </c>
      <c r="G102" s="19"/>
      <c r="H102" s="19"/>
      <c r="I102" s="19"/>
    </row>
    <row r="103" spans="1:9" x14ac:dyDescent="0.25">
      <c r="A103" s="15">
        <v>3235</v>
      </c>
      <c r="B103" s="16" t="s">
        <v>36</v>
      </c>
      <c r="C103" s="17">
        <v>0</v>
      </c>
      <c r="D103" s="17"/>
      <c r="E103" s="17"/>
      <c r="F103" s="17">
        <v>2700</v>
      </c>
      <c r="G103" s="19"/>
      <c r="H103" s="19"/>
      <c r="I103" s="19"/>
    </row>
    <row r="104" spans="1:9" x14ac:dyDescent="0.25">
      <c r="A104" s="15">
        <v>3237</v>
      </c>
      <c r="B104" s="16" t="s">
        <v>38</v>
      </c>
      <c r="C104" s="17">
        <v>0</v>
      </c>
      <c r="D104" s="17"/>
      <c r="E104" s="17"/>
      <c r="F104" s="17">
        <v>28097.599999999999</v>
      </c>
      <c r="G104" s="19"/>
      <c r="H104" s="19"/>
      <c r="I104" s="19"/>
    </row>
    <row r="105" spans="1:9" x14ac:dyDescent="0.25">
      <c r="A105" s="11">
        <v>324</v>
      </c>
      <c r="B105" s="12" t="s">
        <v>41</v>
      </c>
      <c r="C105" s="13">
        <v>0</v>
      </c>
      <c r="D105" s="13">
        <v>4000</v>
      </c>
      <c r="E105" s="13">
        <v>4000</v>
      </c>
      <c r="F105" s="13">
        <v>0</v>
      </c>
      <c r="G105" s="20"/>
      <c r="H105" s="20">
        <v>0</v>
      </c>
      <c r="I105" s="20">
        <v>0</v>
      </c>
    </row>
    <row r="106" spans="1:9" x14ac:dyDescent="0.25">
      <c r="A106" s="11">
        <v>329</v>
      </c>
      <c r="B106" s="12" t="s">
        <v>42</v>
      </c>
      <c r="C106" s="13">
        <v>0</v>
      </c>
      <c r="D106" s="13">
        <v>10700</v>
      </c>
      <c r="E106" s="13">
        <v>10700</v>
      </c>
      <c r="F106" s="13">
        <v>1500</v>
      </c>
      <c r="G106" s="20"/>
      <c r="H106" s="20">
        <v>14.018691588785</v>
      </c>
      <c r="I106" s="20">
        <v>14.018691588785</v>
      </c>
    </row>
    <row r="107" spans="1:9" x14ac:dyDescent="0.25">
      <c r="A107" s="15">
        <v>3293</v>
      </c>
      <c r="B107" s="16" t="s">
        <v>44</v>
      </c>
      <c r="C107" s="17">
        <v>0</v>
      </c>
      <c r="D107" s="17"/>
      <c r="E107" s="17"/>
      <c r="F107" s="17">
        <v>1500</v>
      </c>
      <c r="G107" s="19"/>
      <c r="H107" s="19"/>
      <c r="I107" s="19"/>
    </row>
    <row r="108" spans="1:9" x14ac:dyDescent="0.25">
      <c r="A108" s="11">
        <v>42</v>
      </c>
      <c r="B108" s="12" t="s">
        <v>73</v>
      </c>
      <c r="C108" s="13">
        <v>0</v>
      </c>
      <c r="D108" s="13">
        <v>9352</v>
      </c>
      <c r="E108" s="13">
        <v>9352</v>
      </c>
      <c r="F108" s="13">
        <v>7063.59</v>
      </c>
      <c r="G108" s="20"/>
      <c r="H108" s="20">
        <v>75.530260906757903</v>
      </c>
      <c r="I108" s="20">
        <v>75.530260906757903</v>
      </c>
    </row>
    <row r="109" spans="1:9" x14ac:dyDescent="0.25">
      <c r="A109" s="11">
        <v>422</v>
      </c>
      <c r="B109" s="12" t="s">
        <v>74</v>
      </c>
      <c r="C109" s="13">
        <v>0</v>
      </c>
      <c r="D109" s="13">
        <v>9352</v>
      </c>
      <c r="E109" s="13">
        <v>9352</v>
      </c>
      <c r="F109" s="13">
        <v>7063.59</v>
      </c>
      <c r="G109" s="20"/>
      <c r="H109" s="20">
        <v>75.530260906757903</v>
      </c>
      <c r="I109" s="20">
        <v>75.530260906757903</v>
      </c>
    </row>
    <row r="110" spans="1:9" x14ac:dyDescent="0.25">
      <c r="A110" s="15">
        <v>4221</v>
      </c>
      <c r="B110" s="16" t="s">
        <v>75</v>
      </c>
      <c r="C110" s="17">
        <v>0</v>
      </c>
      <c r="D110" s="17"/>
      <c r="E110" s="17"/>
      <c r="F110" s="17">
        <v>5521.07</v>
      </c>
      <c r="G110" s="19"/>
      <c r="H110" s="19"/>
      <c r="I110" s="19"/>
    </row>
    <row r="111" spans="1:9" x14ac:dyDescent="0.25">
      <c r="A111" s="15">
        <v>4227</v>
      </c>
      <c r="B111" s="16" t="s">
        <v>78</v>
      </c>
      <c r="C111" s="17">
        <v>0</v>
      </c>
      <c r="D111" s="17"/>
      <c r="E111" s="17"/>
      <c r="F111" s="17">
        <v>1542.52</v>
      </c>
      <c r="G111" s="19"/>
      <c r="H111" s="19"/>
      <c r="I111" s="19"/>
    </row>
    <row r="112" spans="1:9" x14ac:dyDescent="0.25">
      <c r="A112" s="8" t="s">
        <v>89</v>
      </c>
      <c r="B112" s="8"/>
      <c r="C112" s="9">
        <v>0</v>
      </c>
      <c r="D112" s="9">
        <v>49360</v>
      </c>
      <c r="E112" s="9">
        <v>49360</v>
      </c>
      <c r="F112" s="9">
        <v>49690.19</v>
      </c>
      <c r="G112" s="41"/>
      <c r="H112" s="41">
        <v>100.668942463533</v>
      </c>
      <c r="I112" s="41">
        <v>100.668942463533</v>
      </c>
    </row>
    <row r="113" spans="1:9" x14ac:dyDescent="0.25">
      <c r="A113" s="42" t="s">
        <v>145</v>
      </c>
      <c r="B113" s="42"/>
      <c r="C113" s="43">
        <v>0</v>
      </c>
      <c r="D113" s="43">
        <v>49360</v>
      </c>
      <c r="E113" s="43">
        <v>49360</v>
      </c>
      <c r="F113" s="43">
        <v>49690.19</v>
      </c>
      <c r="G113" s="44"/>
      <c r="H113" s="44">
        <v>100.668942463533</v>
      </c>
      <c r="I113" s="44">
        <v>100.668942463533</v>
      </c>
    </row>
    <row r="114" spans="1:9" x14ac:dyDescent="0.25">
      <c r="A114" s="45" t="s">
        <v>149</v>
      </c>
      <c r="B114" s="45"/>
      <c r="C114" s="46">
        <v>0</v>
      </c>
      <c r="D114" s="46">
        <v>49360</v>
      </c>
      <c r="E114" s="46">
        <v>49360</v>
      </c>
      <c r="F114" s="46">
        <v>49690.19</v>
      </c>
      <c r="G114" s="47"/>
      <c r="H114" s="47">
        <v>100.668942463533</v>
      </c>
      <c r="I114" s="47">
        <v>100.668942463533</v>
      </c>
    </row>
    <row r="115" spans="1:9" x14ac:dyDescent="0.25">
      <c r="A115" s="11">
        <v>31</v>
      </c>
      <c r="B115" s="12" t="s">
        <v>11</v>
      </c>
      <c r="C115" s="13">
        <v>0</v>
      </c>
      <c r="D115" s="13">
        <v>27260</v>
      </c>
      <c r="E115" s="13">
        <v>27260</v>
      </c>
      <c r="F115" s="13">
        <v>26897.48</v>
      </c>
      <c r="G115" s="20"/>
      <c r="H115" s="20">
        <v>98.670139398385899</v>
      </c>
      <c r="I115" s="20">
        <v>98.670139398385899</v>
      </c>
    </row>
    <row r="116" spans="1:9" x14ac:dyDescent="0.25">
      <c r="A116" s="11">
        <v>311</v>
      </c>
      <c r="B116" s="12" t="s">
        <v>12</v>
      </c>
      <c r="C116" s="13">
        <v>0</v>
      </c>
      <c r="D116" s="13">
        <v>23260</v>
      </c>
      <c r="E116" s="13">
        <v>23260</v>
      </c>
      <c r="F116" s="13">
        <v>22950.09</v>
      </c>
      <c r="G116" s="20"/>
      <c r="H116" s="20">
        <v>98.667626827171105</v>
      </c>
      <c r="I116" s="20">
        <v>98.667626827171105</v>
      </c>
    </row>
    <row r="117" spans="1:9" x14ac:dyDescent="0.25">
      <c r="A117" s="15">
        <v>3111</v>
      </c>
      <c r="B117" s="16" t="s">
        <v>13</v>
      </c>
      <c r="C117" s="17">
        <v>0</v>
      </c>
      <c r="D117" s="17"/>
      <c r="E117" s="17"/>
      <c r="F117" s="17">
        <v>22950.09</v>
      </c>
      <c r="G117" s="19"/>
      <c r="H117" s="19"/>
      <c r="I117" s="19"/>
    </row>
    <row r="118" spans="1:9" x14ac:dyDescent="0.25">
      <c r="A118" s="11">
        <v>313</v>
      </c>
      <c r="B118" s="12" t="s">
        <v>17</v>
      </c>
      <c r="C118" s="13">
        <v>0</v>
      </c>
      <c r="D118" s="13">
        <v>4000</v>
      </c>
      <c r="E118" s="13">
        <v>4000</v>
      </c>
      <c r="F118" s="13">
        <v>3947.39</v>
      </c>
      <c r="G118" s="20"/>
      <c r="H118" s="20">
        <v>98.684749999999994</v>
      </c>
      <c r="I118" s="20">
        <v>98.684749999999994</v>
      </c>
    </row>
    <row r="119" spans="1:9" x14ac:dyDescent="0.25">
      <c r="A119" s="15">
        <v>3132</v>
      </c>
      <c r="B119" s="16" t="s">
        <v>18</v>
      </c>
      <c r="C119" s="17">
        <v>0</v>
      </c>
      <c r="D119" s="17"/>
      <c r="E119" s="17"/>
      <c r="F119" s="17">
        <v>3557.25</v>
      </c>
      <c r="G119" s="19"/>
      <c r="H119" s="19"/>
      <c r="I119" s="19"/>
    </row>
    <row r="120" spans="1:9" x14ac:dyDescent="0.25">
      <c r="A120" s="15">
        <v>3133</v>
      </c>
      <c r="B120" s="16" t="s">
        <v>19</v>
      </c>
      <c r="C120" s="17">
        <v>0</v>
      </c>
      <c r="D120" s="17"/>
      <c r="E120" s="17"/>
      <c r="F120" s="17">
        <v>390.14</v>
      </c>
      <c r="G120" s="19"/>
      <c r="H120" s="19"/>
      <c r="I120" s="19"/>
    </row>
    <row r="121" spans="1:9" x14ac:dyDescent="0.25">
      <c r="A121" s="11">
        <v>32</v>
      </c>
      <c r="B121" s="12" t="s">
        <v>20</v>
      </c>
      <c r="C121" s="13">
        <v>0</v>
      </c>
      <c r="D121" s="13">
        <v>12640</v>
      </c>
      <c r="E121" s="13">
        <v>12640</v>
      </c>
      <c r="F121" s="13">
        <v>13332.36</v>
      </c>
      <c r="G121" s="20"/>
      <c r="H121" s="20">
        <v>105.47753164557</v>
      </c>
      <c r="I121" s="20">
        <v>105.47753164557</v>
      </c>
    </row>
    <row r="122" spans="1:9" x14ac:dyDescent="0.25">
      <c r="A122" s="11">
        <v>321</v>
      </c>
      <c r="B122" s="12" t="s">
        <v>21</v>
      </c>
      <c r="C122" s="13">
        <v>0</v>
      </c>
      <c r="D122" s="13">
        <v>5290</v>
      </c>
      <c r="E122" s="13">
        <v>5290</v>
      </c>
      <c r="F122" s="13">
        <v>5292</v>
      </c>
      <c r="G122" s="20"/>
      <c r="H122" s="20">
        <v>100.037807183365</v>
      </c>
      <c r="I122" s="20">
        <v>100.037807183365</v>
      </c>
    </row>
    <row r="123" spans="1:9" x14ac:dyDescent="0.25">
      <c r="A123" s="15">
        <v>3212</v>
      </c>
      <c r="B123" s="16" t="s">
        <v>23</v>
      </c>
      <c r="C123" s="17">
        <v>0</v>
      </c>
      <c r="D123" s="17"/>
      <c r="E123" s="17"/>
      <c r="F123" s="17">
        <v>5292</v>
      </c>
      <c r="G123" s="19"/>
      <c r="H123" s="19"/>
      <c r="I123" s="19"/>
    </row>
    <row r="124" spans="1:9" x14ac:dyDescent="0.25">
      <c r="A124" s="11">
        <v>322</v>
      </c>
      <c r="B124" s="12" t="s">
        <v>26</v>
      </c>
      <c r="C124" s="13">
        <v>0</v>
      </c>
      <c r="D124" s="13">
        <v>1480</v>
      </c>
      <c r="E124" s="13">
        <v>1480</v>
      </c>
      <c r="F124" s="13">
        <v>5157.04</v>
      </c>
      <c r="G124" s="20"/>
      <c r="H124" s="20">
        <v>348.448648648649</v>
      </c>
      <c r="I124" s="20">
        <v>348.448648648649</v>
      </c>
    </row>
    <row r="125" spans="1:9" x14ac:dyDescent="0.25">
      <c r="A125" s="15">
        <v>3221</v>
      </c>
      <c r="B125" s="16" t="s">
        <v>27</v>
      </c>
      <c r="C125" s="17">
        <v>0</v>
      </c>
      <c r="D125" s="17"/>
      <c r="E125" s="17"/>
      <c r="F125" s="17">
        <v>4988.04</v>
      </c>
      <c r="G125" s="19"/>
      <c r="H125" s="19"/>
      <c r="I125" s="19"/>
    </row>
    <row r="126" spans="1:9" x14ac:dyDescent="0.25">
      <c r="A126" s="15">
        <v>3225</v>
      </c>
      <c r="B126" s="16" t="s">
        <v>90</v>
      </c>
      <c r="C126" s="17">
        <v>0</v>
      </c>
      <c r="D126" s="17"/>
      <c r="E126" s="17"/>
      <c r="F126" s="17">
        <v>169</v>
      </c>
      <c r="G126" s="19"/>
      <c r="H126" s="19"/>
      <c r="I126" s="19"/>
    </row>
    <row r="127" spans="1:9" x14ac:dyDescent="0.25">
      <c r="A127" s="11">
        <v>323</v>
      </c>
      <c r="B127" s="12" t="s">
        <v>31</v>
      </c>
      <c r="C127" s="13">
        <v>0</v>
      </c>
      <c r="D127" s="13">
        <v>5870</v>
      </c>
      <c r="E127" s="13">
        <v>5870</v>
      </c>
      <c r="F127" s="13">
        <v>2883.32</v>
      </c>
      <c r="G127" s="20"/>
      <c r="H127" s="20">
        <v>49.119591141396903</v>
      </c>
      <c r="I127" s="20">
        <v>49.119591141396903</v>
      </c>
    </row>
    <row r="128" spans="1:9" x14ac:dyDescent="0.25">
      <c r="A128" s="15">
        <v>3231</v>
      </c>
      <c r="B128" s="16" t="s">
        <v>32</v>
      </c>
      <c r="C128" s="17">
        <v>0</v>
      </c>
      <c r="D128" s="17"/>
      <c r="E128" s="17"/>
      <c r="F128" s="17">
        <v>1083.32</v>
      </c>
      <c r="G128" s="19"/>
      <c r="H128" s="19"/>
      <c r="I128" s="19"/>
    </row>
    <row r="129" spans="1:9" x14ac:dyDescent="0.25">
      <c r="A129" s="15">
        <v>3237</v>
      </c>
      <c r="B129" s="16" t="s">
        <v>38</v>
      </c>
      <c r="C129" s="17">
        <v>0</v>
      </c>
      <c r="D129" s="17"/>
      <c r="E129" s="17"/>
      <c r="F129" s="17">
        <v>1800</v>
      </c>
      <c r="G129" s="19"/>
      <c r="H129" s="19"/>
      <c r="I129" s="19"/>
    </row>
    <row r="130" spans="1:9" x14ac:dyDescent="0.25">
      <c r="A130" s="11">
        <v>34</v>
      </c>
      <c r="B130" s="12" t="s">
        <v>48</v>
      </c>
      <c r="C130" s="13">
        <v>0</v>
      </c>
      <c r="D130" s="13">
        <v>340</v>
      </c>
      <c r="E130" s="13">
        <v>340</v>
      </c>
      <c r="F130" s="13">
        <v>510.35</v>
      </c>
      <c r="G130" s="20"/>
      <c r="H130" s="20">
        <v>150.10294117647101</v>
      </c>
      <c r="I130" s="20">
        <v>150.10294117647101</v>
      </c>
    </row>
    <row r="131" spans="1:9" x14ac:dyDescent="0.25">
      <c r="A131" s="11">
        <v>343</v>
      </c>
      <c r="B131" s="12" t="s">
        <v>52</v>
      </c>
      <c r="C131" s="13">
        <v>0</v>
      </c>
      <c r="D131" s="13">
        <v>340</v>
      </c>
      <c r="E131" s="13">
        <v>340</v>
      </c>
      <c r="F131" s="13">
        <v>510.35</v>
      </c>
      <c r="G131" s="20"/>
      <c r="H131" s="20">
        <v>150.10294117647101</v>
      </c>
      <c r="I131" s="20">
        <v>150.10294117647101</v>
      </c>
    </row>
    <row r="132" spans="1:9" x14ac:dyDescent="0.25">
      <c r="A132" s="15">
        <v>3431</v>
      </c>
      <c r="B132" s="16" t="s">
        <v>53</v>
      </c>
      <c r="C132" s="17">
        <v>0</v>
      </c>
      <c r="D132" s="17"/>
      <c r="E132" s="17"/>
      <c r="F132" s="17">
        <v>510.35</v>
      </c>
      <c r="G132" s="19"/>
      <c r="H132" s="19"/>
      <c r="I132" s="19"/>
    </row>
    <row r="133" spans="1:9" x14ac:dyDescent="0.25">
      <c r="A133" s="11">
        <v>42</v>
      </c>
      <c r="B133" s="12" t="s">
        <v>73</v>
      </c>
      <c r="C133" s="13">
        <v>0</v>
      </c>
      <c r="D133" s="13">
        <v>9120</v>
      </c>
      <c r="E133" s="13">
        <v>9120</v>
      </c>
      <c r="F133" s="13">
        <v>8950</v>
      </c>
      <c r="G133" s="20"/>
      <c r="H133" s="20">
        <v>98.135964912280699</v>
      </c>
      <c r="I133" s="20">
        <v>98.135964912280699</v>
      </c>
    </row>
    <row r="134" spans="1:9" x14ac:dyDescent="0.25">
      <c r="A134" s="11">
        <v>422</v>
      </c>
      <c r="B134" s="12" t="s">
        <v>74</v>
      </c>
      <c r="C134" s="13">
        <v>0</v>
      </c>
      <c r="D134" s="13">
        <v>9120</v>
      </c>
      <c r="E134" s="13">
        <v>9120</v>
      </c>
      <c r="F134" s="13">
        <v>8950</v>
      </c>
      <c r="G134" s="20"/>
      <c r="H134" s="20">
        <v>98.135964912280699</v>
      </c>
      <c r="I134" s="20">
        <v>98.135964912280699</v>
      </c>
    </row>
    <row r="135" spans="1:9" x14ac:dyDescent="0.25">
      <c r="A135" s="15">
        <v>4221</v>
      </c>
      <c r="B135" s="16" t="s">
        <v>75</v>
      </c>
      <c r="C135" s="17">
        <v>0</v>
      </c>
      <c r="D135" s="17"/>
      <c r="E135" s="17"/>
      <c r="F135" s="17">
        <v>8950</v>
      </c>
      <c r="G135" s="19"/>
      <c r="H135" s="19"/>
      <c r="I135" s="19"/>
    </row>
    <row r="136" spans="1:9" x14ac:dyDescent="0.25">
      <c r="A136" s="5" t="s">
        <v>91</v>
      </c>
      <c r="B136" s="5"/>
      <c r="C136" s="6">
        <v>20775883.420000002</v>
      </c>
      <c r="D136" s="6">
        <v>28653863.25</v>
      </c>
      <c r="E136" s="6">
        <v>28653863.25</v>
      </c>
      <c r="F136" s="6">
        <v>27965856.870000001</v>
      </c>
      <c r="G136" s="40">
        <v>134.60730552173999</v>
      </c>
      <c r="H136" s="40">
        <v>97.598905341324297</v>
      </c>
      <c r="I136" s="40">
        <v>97.598905341324297</v>
      </c>
    </row>
    <row r="137" spans="1:9" x14ac:dyDescent="0.25">
      <c r="A137" s="8" t="s">
        <v>92</v>
      </c>
      <c r="B137" s="8"/>
      <c r="C137" s="9">
        <v>1932673.31</v>
      </c>
      <c r="D137" s="9">
        <v>2088072</v>
      </c>
      <c r="E137" s="9">
        <v>2088072</v>
      </c>
      <c r="F137" s="9">
        <v>2059451.72</v>
      </c>
      <c r="G137" s="41">
        <v>106.55974340536601</v>
      </c>
      <c r="H137" s="41">
        <v>98.629344198859002</v>
      </c>
      <c r="I137" s="41">
        <v>98.629344198859002</v>
      </c>
    </row>
    <row r="138" spans="1:9" x14ac:dyDescent="0.25">
      <c r="A138" s="42" t="s">
        <v>150</v>
      </c>
      <c r="B138" s="42"/>
      <c r="C138" s="43">
        <v>1932673.31</v>
      </c>
      <c r="D138" s="43">
        <v>2088072</v>
      </c>
      <c r="E138" s="43">
        <v>2088072</v>
      </c>
      <c r="F138" s="43">
        <v>2059451.72</v>
      </c>
      <c r="G138" s="44">
        <v>106.55974340536601</v>
      </c>
      <c r="H138" s="44">
        <v>98.629344198859002</v>
      </c>
      <c r="I138" s="44">
        <v>98.629344198859002</v>
      </c>
    </row>
    <row r="139" spans="1:9" x14ac:dyDescent="0.25">
      <c r="A139" s="45" t="s">
        <v>151</v>
      </c>
      <c r="B139" s="45"/>
      <c r="C139" s="46">
        <v>1905673.31</v>
      </c>
      <c r="D139" s="46">
        <v>2046072</v>
      </c>
      <c r="E139" s="46">
        <v>2046072</v>
      </c>
      <c r="F139" s="46">
        <v>2032451.72</v>
      </c>
      <c r="G139" s="47">
        <v>106.652683297538</v>
      </c>
      <c r="H139" s="47">
        <v>99.3343205908687</v>
      </c>
      <c r="I139" s="47">
        <v>99.3343205908687</v>
      </c>
    </row>
    <row r="140" spans="1:9" x14ac:dyDescent="0.25">
      <c r="A140" s="11">
        <v>31</v>
      </c>
      <c r="B140" s="12" t="s">
        <v>11</v>
      </c>
      <c r="C140" s="13">
        <v>1195745.75</v>
      </c>
      <c r="D140" s="13">
        <v>1270000</v>
      </c>
      <c r="E140" s="13">
        <v>1270000</v>
      </c>
      <c r="F140" s="13">
        <v>1282363.78</v>
      </c>
      <c r="G140" s="20">
        <v>107.24385012449299</v>
      </c>
      <c r="H140" s="20">
        <v>100.97352598425201</v>
      </c>
      <c r="I140" s="20">
        <v>100.97352598425201</v>
      </c>
    </row>
    <row r="141" spans="1:9" x14ac:dyDescent="0.25">
      <c r="A141" s="11">
        <v>311</v>
      </c>
      <c r="B141" s="12" t="s">
        <v>12</v>
      </c>
      <c r="C141" s="13">
        <v>1006950.17</v>
      </c>
      <c r="D141" s="13">
        <v>1069200</v>
      </c>
      <c r="E141" s="13">
        <v>1069200</v>
      </c>
      <c r="F141" s="13">
        <v>1072588.3899999999</v>
      </c>
      <c r="G141" s="20">
        <v>106.51851719733099</v>
      </c>
      <c r="H141" s="20">
        <v>100.316908903853</v>
      </c>
      <c r="I141" s="20">
        <v>100.316908903853</v>
      </c>
    </row>
    <row r="142" spans="1:9" x14ac:dyDescent="0.25">
      <c r="A142" s="15">
        <v>3111</v>
      </c>
      <c r="B142" s="16" t="s">
        <v>13</v>
      </c>
      <c r="C142" s="17">
        <v>1006950.17</v>
      </c>
      <c r="D142" s="17"/>
      <c r="E142" s="17"/>
      <c r="F142" s="17">
        <v>1072588.3899999999</v>
      </c>
      <c r="G142" s="19">
        <v>106.51851719733099</v>
      </c>
      <c r="H142" s="19"/>
      <c r="I142" s="19"/>
    </row>
    <row r="143" spans="1:9" x14ac:dyDescent="0.25">
      <c r="A143" s="11">
        <v>312</v>
      </c>
      <c r="B143" s="12" t="s">
        <v>16</v>
      </c>
      <c r="C143" s="13">
        <v>15600</v>
      </c>
      <c r="D143" s="13">
        <v>19000</v>
      </c>
      <c r="E143" s="13">
        <v>19000</v>
      </c>
      <c r="F143" s="13">
        <v>27800</v>
      </c>
      <c r="G143" s="20">
        <v>178.20512820512801</v>
      </c>
      <c r="H143" s="20">
        <v>146.31578947368399</v>
      </c>
      <c r="I143" s="20">
        <v>146.31578947368399</v>
      </c>
    </row>
    <row r="144" spans="1:9" x14ac:dyDescent="0.25">
      <c r="A144" s="15">
        <v>3121</v>
      </c>
      <c r="B144" s="16" t="s">
        <v>16</v>
      </c>
      <c r="C144" s="17">
        <v>15600</v>
      </c>
      <c r="D144" s="17"/>
      <c r="E144" s="17"/>
      <c r="F144" s="17">
        <v>27800</v>
      </c>
      <c r="G144" s="19">
        <v>178.20512820512801</v>
      </c>
      <c r="H144" s="19"/>
      <c r="I144" s="19"/>
    </row>
    <row r="145" spans="1:9" x14ac:dyDescent="0.25">
      <c r="A145" s="11">
        <v>313</v>
      </c>
      <c r="B145" s="12" t="s">
        <v>17</v>
      </c>
      <c r="C145" s="13">
        <v>173195.58</v>
      </c>
      <c r="D145" s="13">
        <v>181800</v>
      </c>
      <c r="E145" s="13">
        <v>181800</v>
      </c>
      <c r="F145" s="13">
        <v>181975.39</v>
      </c>
      <c r="G145" s="20">
        <v>105.069303731654</v>
      </c>
      <c r="H145" s="20">
        <v>100.09647414741499</v>
      </c>
      <c r="I145" s="20">
        <v>100.09647414741499</v>
      </c>
    </row>
    <row r="146" spans="1:9" x14ac:dyDescent="0.25">
      <c r="A146" s="15">
        <v>3132</v>
      </c>
      <c r="B146" s="16" t="s">
        <v>18</v>
      </c>
      <c r="C146" s="17">
        <v>156011.21</v>
      </c>
      <c r="D146" s="17"/>
      <c r="E146" s="17"/>
      <c r="F146" s="17">
        <v>164059.91</v>
      </c>
      <c r="G146" s="19">
        <v>105.159052352712</v>
      </c>
      <c r="H146" s="19"/>
      <c r="I146" s="19"/>
    </row>
    <row r="147" spans="1:9" x14ac:dyDescent="0.25">
      <c r="A147" s="15">
        <v>3133</v>
      </c>
      <c r="B147" s="16" t="s">
        <v>19</v>
      </c>
      <c r="C147" s="17">
        <v>17184.37</v>
      </c>
      <c r="D147" s="17"/>
      <c r="E147" s="17"/>
      <c r="F147" s="17">
        <v>17915.48</v>
      </c>
      <c r="G147" s="19">
        <v>104.254505693255</v>
      </c>
      <c r="H147" s="19"/>
      <c r="I147" s="19"/>
    </row>
    <row r="148" spans="1:9" x14ac:dyDescent="0.25">
      <c r="A148" s="11">
        <v>32</v>
      </c>
      <c r="B148" s="12" t="s">
        <v>20</v>
      </c>
      <c r="C148" s="13">
        <v>569199.68999999994</v>
      </c>
      <c r="D148" s="13">
        <v>538072</v>
      </c>
      <c r="E148" s="13">
        <v>538072</v>
      </c>
      <c r="F148" s="13">
        <v>540336.31000000006</v>
      </c>
      <c r="G148" s="20">
        <v>94.929129353531494</v>
      </c>
      <c r="H148" s="20">
        <v>100.42081914688001</v>
      </c>
      <c r="I148" s="20">
        <v>100.42081914688001</v>
      </c>
    </row>
    <row r="149" spans="1:9" x14ac:dyDescent="0.25">
      <c r="A149" s="11">
        <v>321</v>
      </c>
      <c r="B149" s="12" t="s">
        <v>21</v>
      </c>
      <c r="C149" s="13">
        <v>35497.5</v>
      </c>
      <c r="D149" s="13">
        <v>42100</v>
      </c>
      <c r="E149" s="13">
        <v>42100</v>
      </c>
      <c r="F149" s="13">
        <v>35836.410000000003</v>
      </c>
      <c r="G149" s="20">
        <v>100.954743291781</v>
      </c>
      <c r="H149" s="20">
        <v>85.122114014251807</v>
      </c>
      <c r="I149" s="20">
        <v>85.122114014251807</v>
      </c>
    </row>
    <row r="150" spans="1:9" x14ac:dyDescent="0.25">
      <c r="A150" s="15">
        <v>3211</v>
      </c>
      <c r="B150" s="16" t="s">
        <v>22</v>
      </c>
      <c r="C150" s="17">
        <v>11102.5</v>
      </c>
      <c r="D150" s="17"/>
      <c r="E150" s="17"/>
      <c r="F150" s="17">
        <v>14574.41</v>
      </c>
      <c r="G150" s="19">
        <v>131.27142535465001</v>
      </c>
      <c r="H150" s="19"/>
      <c r="I150" s="19"/>
    </row>
    <row r="151" spans="1:9" x14ac:dyDescent="0.25">
      <c r="A151" s="15">
        <v>3212</v>
      </c>
      <c r="B151" s="16" t="s">
        <v>23</v>
      </c>
      <c r="C151" s="17">
        <v>22253</v>
      </c>
      <c r="D151" s="17"/>
      <c r="E151" s="17"/>
      <c r="F151" s="17">
        <v>21262</v>
      </c>
      <c r="G151" s="19">
        <v>95.546667865006995</v>
      </c>
      <c r="H151" s="19"/>
      <c r="I151" s="19"/>
    </row>
    <row r="152" spans="1:9" x14ac:dyDescent="0.25">
      <c r="A152" s="15">
        <v>3213</v>
      </c>
      <c r="B152" s="16" t="s">
        <v>24</v>
      </c>
      <c r="C152" s="17">
        <v>2142</v>
      </c>
      <c r="D152" s="17"/>
      <c r="E152" s="17"/>
      <c r="F152" s="17">
        <v>0</v>
      </c>
      <c r="G152" s="19">
        <v>0</v>
      </c>
      <c r="H152" s="19"/>
      <c r="I152" s="19"/>
    </row>
    <row r="153" spans="1:9" x14ac:dyDescent="0.25">
      <c r="A153" s="11">
        <v>322</v>
      </c>
      <c r="B153" s="12" t="s">
        <v>26</v>
      </c>
      <c r="C153" s="13">
        <v>125923.19</v>
      </c>
      <c r="D153" s="13">
        <v>62550</v>
      </c>
      <c r="E153" s="13">
        <v>62550</v>
      </c>
      <c r="F153" s="13">
        <v>55003.72</v>
      </c>
      <c r="G153" s="20">
        <v>43.680373726237399</v>
      </c>
      <c r="H153" s="20">
        <v>87.935603517186195</v>
      </c>
      <c r="I153" s="20">
        <v>87.935603517186195</v>
      </c>
    </row>
    <row r="154" spans="1:9" x14ac:dyDescent="0.25">
      <c r="A154" s="15">
        <v>3221</v>
      </c>
      <c r="B154" s="16" t="s">
        <v>27</v>
      </c>
      <c r="C154" s="17">
        <v>36395.69</v>
      </c>
      <c r="D154" s="17"/>
      <c r="E154" s="17"/>
      <c r="F154" s="17">
        <v>41020.78</v>
      </c>
      <c r="G154" s="19">
        <v>112.707795895613</v>
      </c>
      <c r="H154" s="19"/>
      <c r="I154" s="19"/>
    </row>
    <row r="155" spans="1:9" x14ac:dyDescent="0.25">
      <c r="A155" s="15">
        <v>3223</v>
      </c>
      <c r="B155" s="16" t="s">
        <v>28</v>
      </c>
      <c r="C155" s="17">
        <v>7000</v>
      </c>
      <c r="D155" s="17"/>
      <c r="E155" s="17"/>
      <c r="F155" s="17">
        <v>10347.459999999999</v>
      </c>
      <c r="G155" s="19">
        <v>147.82085714285699</v>
      </c>
      <c r="H155" s="19"/>
      <c r="I155" s="19"/>
    </row>
    <row r="156" spans="1:9" x14ac:dyDescent="0.25">
      <c r="A156" s="15">
        <v>3224</v>
      </c>
      <c r="B156" s="16" t="s">
        <v>29</v>
      </c>
      <c r="C156" s="17">
        <v>82027.5</v>
      </c>
      <c r="D156" s="17"/>
      <c r="E156" s="17"/>
      <c r="F156" s="17">
        <v>3635.48</v>
      </c>
      <c r="G156" s="19">
        <v>4.4320258449910099</v>
      </c>
      <c r="H156" s="19"/>
      <c r="I156" s="19"/>
    </row>
    <row r="157" spans="1:9" x14ac:dyDescent="0.25">
      <c r="A157" s="15">
        <v>3225</v>
      </c>
      <c r="B157" s="16" t="s">
        <v>90</v>
      </c>
      <c r="C157" s="17">
        <v>500</v>
      </c>
      <c r="D157" s="17"/>
      <c r="E157" s="17"/>
      <c r="F157" s="17">
        <v>0</v>
      </c>
      <c r="G157" s="19">
        <v>0</v>
      </c>
      <c r="H157" s="19"/>
      <c r="I157" s="19"/>
    </row>
    <row r="158" spans="1:9" x14ac:dyDescent="0.25">
      <c r="A158" s="11">
        <v>323</v>
      </c>
      <c r="B158" s="12" t="s">
        <v>31</v>
      </c>
      <c r="C158" s="13">
        <v>404540.41</v>
      </c>
      <c r="D158" s="13">
        <v>411230</v>
      </c>
      <c r="E158" s="13">
        <v>411230</v>
      </c>
      <c r="F158" s="13">
        <v>432254.71999999997</v>
      </c>
      <c r="G158" s="20">
        <v>106.850813741945</v>
      </c>
      <c r="H158" s="20">
        <v>105.112642560125</v>
      </c>
      <c r="I158" s="20">
        <v>105.112642560125</v>
      </c>
    </row>
    <row r="159" spans="1:9" x14ac:dyDescent="0.25">
      <c r="A159" s="15">
        <v>3231</v>
      </c>
      <c r="B159" s="16" t="s">
        <v>32</v>
      </c>
      <c r="C159" s="17">
        <v>26233.45</v>
      </c>
      <c r="D159" s="17"/>
      <c r="E159" s="17"/>
      <c r="F159" s="17">
        <v>27690.84</v>
      </c>
      <c r="G159" s="19">
        <v>105.555464492852</v>
      </c>
      <c r="H159" s="19"/>
      <c r="I159" s="19"/>
    </row>
    <row r="160" spans="1:9" x14ac:dyDescent="0.25">
      <c r="A160" s="15">
        <v>3232</v>
      </c>
      <c r="B160" s="16" t="s">
        <v>33</v>
      </c>
      <c r="C160" s="17">
        <v>8125.1</v>
      </c>
      <c r="D160" s="17"/>
      <c r="E160" s="17"/>
      <c r="F160" s="17">
        <v>6318.5</v>
      </c>
      <c r="G160" s="19">
        <v>77.765196736040195</v>
      </c>
      <c r="H160" s="19"/>
      <c r="I160" s="19"/>
    </row>
    <row r="161" spans="1:9" x14ac:dyDescent="0.25">
      <c r="A161" s="15">
        <v>3233</v>
      </c>
      <c r="B161" s="16" t="s">
        <v>34</v>
      </c>
      <c r="C161" s="17">
        <v>3802.38</v>
      </c>
      <c r="D161" s="17"/>
      <c r="E161" s="17"/>
      <c r="F161" s="17">
        <v>3805.36</v>
      </c>
      <c r="G161" s="19">
        <v>100.078371967031</v>
      </c>
      <c r="H161" s="19"/>
      <c r="I161" s="19"/>
    </row>
    <row r="162" spans="1:9" x14ac:dyDescent="0.25">
      <c r="A162" s="15">
        <v>3234</v>
      </c>
      <c r="B162" s="16" t="s">
        <v>35</v>
      </c>
      <c r="C162" s="17">
        <v>2145</v>
      </c>
      <c r="D162" s="17"/>
      <c r="E162" s="17"/>
      <c r="F162" s="17">
        <v>2272.0100000000002</v>
      </c>
      <c r="G162" s="19">
        <v>105.92121212121199</v>
      </c>
      <c r="H162" s="19"/>
      <c r="I162" s="19"/>
    </row>
    <row r="163" spans="1:9" x14ac:dyDescent="0.25">
      <c r="A163" s="15">
        <v>3235</v>
      </c>
      <c r="B163" s="16" t="s">
        <v>36</v>
      </c>
      <c r="C163" s="17">
        <v>10845.7</v>
      </c>
      <c r="D163" s="17"/>
      <c r="E163" s="17"/>
      <c r="F163" s="17">
        <v>11279.76</v>
      </c>
      <c r="G163" s="19">
        <v>104.002139096601</v>
      </c>
      <c r="H163" s="19"/>
      <c r="I163" s="19"/>
    </row>
    <row r="164" spans="1:9" x14ac:dyDescent="0.25">
      <c r="A164" s="15">
        <v>3237</v>
      </c>
      <c r="B164" s="16" t="s">
        <v>38</v>
      </c>
      <c r="C164" s="17">
        <v>216765.03</v>
      </c>
      <c r="D164" s="17"/>
      <c r="E164" s="17"/>
      <c r="F164" s="17">
        <v>239012.35</v>
      </c>
      <c r="G164" s="19">
        <v>110.263334450211</v>
      </c>
      <c r="H164" s="19"/>
      <c r="I164" s="19"/>
    </row>
    <row r="165" spans="1:9" x14ac:dyDescent="0.25">
      <c r="A165" s="15">
        <v>3239</v>
      </c>
      <c r="B165" s="16" t="s">
        <v>40</v>
      </c>
      <c r="C165" s="17">
        <v>136623.75</v>
      </c>
      <c r="D165" s="17"/>
      <c r="E165" s="17"/>
      <c r="F165" s="17">
        <v>141875.9</v>
      </c>
      <c r="G165" s="19">
        <v>103.844243771672</v>
      </c>
      <c r="H165" s="19"/>
      <c r="I165" s="19"/>
    </row>
    <row r="166" spans="1:9" x14ac:dyDescent="0.25">
      <c r="A166" s="11">
        <v>324</v>
      </c>
      <c r="B166" s="12" t="s">
        <v>41</v>
      </c>
      <c r="C166" s="13">
        <v>0</v>
      </c>
      <c r="D166" s="13">
        <v>11983</v>
      </c>
      <c r="E166" s="13">
        <v>11983</v>
      </c>
      <c r="F166" s="13">
        <v>9866.09</v>
      </c>
      <c r="G166" s="20"/>
      <c r="H166" s="20">
        <v>82.334056580155206</v>
      </c>
      <c r="I166" s="20">
        <v>82.334056580155206</v>
      </c>
    </row>
    <row r="167" spans="1:9" x14ac:dyDescent="0.25">
      <c r="A167" s="15">
        <v>3241</v>
      </c>
      <c r="B167" s="16" t="s">
        <v>41</v>
      </c>
      <c r="C167" s="17">
        <v>0</v>
      </c>
      <c r="D167" s="17"/>
      <c r="E167" s="17"/>
      <c r="F167" s="17">
        <v>9866.09</v>
      </c>
      <c r="G167" s="19"/>
      <c r="H167" s="19"/>
      <c r="I167" s="19"/>
    </row>
    <row r="168" spans="1:9" x14ac:dyDescent="0.25">
      <c r="A168" s="11">
        <v>329</v>
      </c>
      <c r="B168" s="12" t="s">
        <v>42</v>
      </c>
      <c r="C168" s="13">
        <v>3238.59</v>
      </c>
      <c r="D168" s="13">
        <v>10209</v>
      </c>
      <c r="E168" s="13">
        <v>10209</v>
      </c>
      <c r="F168" s="13">
        <v>7375.37</v>
      </c>
      <c r="G168" s="20">
        <v>227.733982998774</v>
      </c>
      <c r="H168" s="20">
        <v>72.243804486237593</v>
      </c>
      <c r="I168" s="20">
        <v>72.243804486237593</v>
      </c>
    </row>
    <row r="169" spans="1:9" x14ac:dyDescent="0.25">
      <c r="A169" s="15">
        <v>3292</v>
      </c>
      <c r="B169" s="16" t="s">
        <v>43</v>
      </c>
      <c r="C169" s="17">
        <v>0</v>
      </c>
      <c r="D169" s="17"/>
      <c r="E169" s="17"/>
      <c r="F169" s="17">
        <v>2619.02</v>
      </c>
      <c r="G169" s="19"/>
      <c r="H169" s="19"/>
      <c r="I169" s="19"/>
    </row>
    <row r="170" spans="1:9" x14ac:dyDescent="0.25">
      <c r="A170" s="15">
        <v>3293</v>
      </c>
      <c r="B170" s="16" t="s">
        <v>44</v>
      </c>
      <c r="C170" s="17">
        <v>3238.59</v>
      </c>
      <c r="D170" s="17"/>
      <c r="E170" s="17"/>
      <c r="F170" s="17">
        <v>4506.3500000000004</v>
      </c>
      <c r="G170" s="19">
        <v>139.14543057318201</v>
      </c>
      <c r="H170" s="19"/>
      <c r="I170" s="19"/>
    </row>
    <row r="171" spans="1:9" x14ac:dyDescent="0.25">
      <c r="A171" s="15">
        <v>3294</v>
      </c>
      <c r="B171" s="16" t="s">
        <v>45</v>
      </c>
      <c r="C171" s="17">
        <v>0</v>
      </c>
      <c r="D171" s="17"/>
      <c r="E171" s="17"/>
      <c r="F171" s="17">
        <v>250</v>
      </c>
      <c r="G171" s="19"/>
      <c r="H171" s="19"/>
      <c r="I171" s="19"/>
    </row>
    <row r="172" spans="1:9" x14ac:dyDescent="0.25">
      <c r="A172" s="11">
        <v>34</v>
      </c>
      <c r="B172" s="12" t="s">
        <v>48</v>
      </c>
      <c r="C172" s="13">
        <v>7326.87</v>
      </c>
      <c r="D172" s="13">
        <v>9000</v>
      </c>
      <c r="E172" s="13">
        <v>9000</v>
      </c>
      <c r="F172" s="13">
        <v>9650.77</v>
      </c>
      <c r="G172" s="20">
        <v>131.717500105775</v>
      </c>
      <c r="H172" s="20">
        <v>107.230777777778</v>
      </c>
      <c r="I172" s="20">
        <v>107.230777777778</v>
      </c>
    </row>
    <row r="173" spans="1:9" x14ac:dyDescent="0.25">
      <c r="A173" s="11">
        <v>343</v>
      </c>
      <c r="B173" s="12" t="s">
        <v>52</v>
      </c>
      <c r="C173" s="13">
        <v>7326.87</v>
      </c>
      <c r="D173" s="13">
        <v>9000</v>
      </c>
      <c r="E173" s="13">
        <v>9000</v>
      </c>
      <c r="F173" s="13">
        <v>9650.77</v>
      </c>
      <c r="G173" s="20">
        <v>131.717500105775</v>
      </c>
      <c r="H173" s="20">
        <v>107.230777777778</v>
      </c>
      <c r="I173" s="20">
        <v>107.230777777778</v>
      </c>
    </row>
    <row r="174" spans="1:9" x14ac:dyDescent="0.25">
      <c r="A174" s="15">
        <v>3431</v>
      </c>
      <c r="B174" s="16" t="s">
        <v>53</v>
      </c>
      <c r="C174" s="17">
        <v>7326.87</v>
      </c>
      <c r="D174" s="17"/>
      <c r="E174" s="17"/>
      <c r="F174" s="17">
        <v>9650.77</v>
      </c>
      <c r="G174" s="19">
        <v>131.717500105775</v>
      </c>
      <c r="H174" s="19"/>
      <c r="I174" s="19"/>
    </row>
    <row r="175" spans="1:9" x14ac:dyDescent="0.25">
      <c r="A175" s="11">
        <v>42</v>
      </c>
      <c r="B175" s="12" t="s">
        <v>73</v>
      </c>
      <c r="C175" s="13">
        <v>133401</v>
      </c>
      <c r="D175" s="13">
        <v>229000</v>
      </c>
      <c r="E175" s="13">
        <v>229000</v>
      </c>
      <c r="F175" s="13">
        <v>200100.86</v>
      </c>
      <c r="G175" s="20">
        <v>149.99952024347601</v>
      </c>
      <c r="H175" s="20">
        <v>87.380288209607002</v>
      </c>
      <c r="I175" s="20">
        <v>87.380288209607002</v>
      </c>
    </row>
    <row r="176" spans="1:9" x14ac:dyDescent="0.25">
      <c r="A176" s="11">
        <v>422</v>
      </c>
      <c r="B176" s="12" t="s">
        <v>74</v>
      </c>
      <c r="C176" s="13">
        <v>30401</v>
      </c>
      <c r="D176" s="13">
        <v>70000</v>
      </c>
      <c r="E176" s="13">
        <v>70000</v>
      </c>
      <c r="F176" s="13">
        <v>69082.22</v>
      </c>
      <c r="G176" s="20">
        <v>227.236669846387</v>
      </c>
      <c r="H176" s="20">
        <v>98.688885714285703</v>
      </c>
      <c r="I176" s="20">
        <v>98.688885714285703</v>
      </c>
    </row>
    <row r="177" spans="1:9" x14ac:dyDescent="0.25">
      <c r="A177" s="15">
        <v>4221</v>
      </c>
      <c r="B177" s="16" t="s">
        <v>75</v>
      </c>
      <c r="C177" s="17">
        <v>30401</v>
      </c>
      <c r="D177" s="17"/>
      <c r="E177" s="17"/>
      <c r="F177" s="17">
        <v>67582.22</v>
      </c>
      <c r="G177" s="19">
        <v>222.302621624289</v>
      </c>
      <c r="H177" s="19"/>
      <c r="I177" s="19"/>
    </row>
    <row r="178" spans="1:9" x14ac:dyDescent="0.25">
      <c r="A178" s="15">
        <v>4222</v>
      </c>
      <c r="B178" s="16" t="s">
        <v>76</v>
      </c>
      <c r="C178" s="17">
        <v>0</v>
      </c>
      <c r="D178" s="17"/>
      <c r="E178" s="17"/>
      <c r="F178" s="17">
        <v>1500</v>
      </c>
      <c r="G178" s="19"/>
      <c r="H178" s="19"/>
      <c r="I178" s="19"/>
    </row>
    <row r="179" spans="1:9" x14ac:dyDescent="0.25">
      <c r="A179" s="11">
        <v>424</v>
      </c>
      <c r="B179" s="12" t="s">
        <v>93</v>
      </c>
      <c r="C179" s="13">
        <v>103000</v>
      </c>
      <c r="D179" s="13">
        <v>159000</v>
      </c>
      <c r="E179" s="13">
        <v>159000</v>
      </c>
      <c r="F179" s="13">
        <v>131018.64</v>
      </c>
      <c r="G179" s="20">
        <v>127.20256310679601</v>
      </c>
      <c r="H179" s="20">
        <v>82.401660377358496</v>
      </c>
      <c r="I179" s="20">
        <v>82.401660377358496</v>
      </c>
    </row>
    <row r="180" spans="1:9" x14ac:dyDescent="0.25">
      <c r="A180" s="15">
        <v>4241</v>
      </c>
      <c r="B180" s="16" t="s">
        <v>94</v>
      </c>
      <c r="C180" s="17">
        <v>103000</v>
      </c>
      <c r="D180" s="17"/>
      <c r="E180" s="17"/>
      <c r="F180" s="17">
        <v>131018.64</v>
      </c>
      <c r="G180" s="19">
        <v>127.20256310679601</v>
      </c>
      <c r="H180" s="19"/>
      <c r="I180" s="19"/>
    </row>
    <row r="181" spans="1:9" x14ac:dyDescent="0.25">
      <c r="A181" s="45" t="s">
        <v>152</v>
      </c>
      <c r="B181" s="45"/>
      <c r="C181" s="46">
        <v>27000</v>
      </c>
      <c r="D181" s="46">
        <v>27000</v>
      </c>
      <c r="E181" s="46">
        <v>27000</v>
      </c>
      <c r="F181" s="46">
        <v>27000</v>
      </c>
      <c r="G181" s="47">
        <v>100</v>
      </c>
      <c r="H181" s="47">
        <v>100</v>
      </c>
      <c r="I181" s="47">
        <v>100</v>
      </c>
    </row>
    <row r="182" spans="1:9" x14ac:dyDescent="0.25">
      <c r="A182" s="11">
        <v>32</v>
      </c>
      <c r="B182" s="12" t="s">
        <v>20</v>
      </c>
      <c r="C182" s="13">
        <v>27000</v>
      </c>
      <c r="D182" s="13">
        <v>27000</v>
      </c>
      <c r="E182" s="13">
        <v>27000</v>
      </c>
      <c r="F182" s="13">
        <v>27000</v>
      </c>
      <c r="G182" s="20">
        <v>100</v>
      </c>
      <c r="H182" s="20">
        <v>100</v>
      </c>
      <c r="I182" s="20">
        <v>100</v>
      </c>
    </row>
    <row r="183" spans="1:9" x14ac:dyDescent="0.25">
      <c r="A183" s="11">
        <v>321</v>
      </c>
      <c r="B183" s="12" t="s">
        <v>21</v>
      </c>
      <c r="C183" s="13">
        <v>3346</v>
      </c>
      <c r="D183" s="13">
        <v>3000</v>
      </c>
      <c r="E183" s="13">
        <v>3000</v>
      </c>
      <c r="F183" s="13">
        <v>4043.39</v>
      </c>
      <c r="G183" s="20">
        <v>120.84249850567799</v>
      </c>
      <c r="H183" s="20">
        <v>134.779666666667</v>
      </c>
      <c r="I183" s="20">
        <v>134.779666666667</v>
      </c>
    </row>
    <row r="184" spans="1:9" x14ac:dyDescent="0.25">
      <c r="A184" s="15">
        <v>3211</v>
      </c>
      <c r="B184" s="16" t="s">
        <v>22</v>
      </c>
      <c r="C184" s="17">
        <v>3346</v>
      </c>
      <c r="D184" s="17"/>
      <c r="E184" s="17"/>
      <c r="F184" s="17">
        <v>4043.39</v>
      </c>
      <c r="G184" s="19">
        <v>120.84249850567799</v>
      </c>
      <c r="H184" s="19"/>
      <c r="I184" s="19"/>
    </row>
    <row r="185" spans="1:9" x14ac:dyDescent="0.25">
      <c r="A185" s="11">
        <v>322</v>
      </c>
      <c r="B185" s="12" t="s">
        <v>26</v>
      </c>
      <c r="C185" s="13">
        <v>9232.73</v>
      </c>
      <c r="D185" s="13">
        <v>8000</v>
      </c>
      <c r="E185" s="13">
        <v>8000</v>
      </c>
      <c r="F185" s="13">
        <v>8012.37</v>
      </c>
      <c r="G185" s="20">
        <v>86.782241005639705</v>
      </c>
      <c r="H185" s="20">
        <v>100.154625</v>
      </c>
      <c r="I185" s="20">
        <v>100.154625</v>
      </c>
    </row>
    <row r="186" spans="1:9" x14ac:dyDescent="0.25">
      <c r="A186" s="15">
        <v>3221</v>
      </c>
      <c r="B186" s="16" t="s">
        <v>27</v>
      </c>
      <c r="C186" s="17">
        <v>9232.73</v>
      </c>
      <c r="D186" s="17"/>
      <c r="E186" s="17"/>
      <c r="F186" s="17">
        <v>8012.37</v>
      </c>
      <c r="G186" s="19">
        <v>86.782241005639705</v>
      </c>
      <c r="H186" s="19"/>
      <c r="I186" s="19"/>
    </row>
    <row r="187" spans="1:9" x14ac:dyDescent="0.25">
      <c r="A187" s="11">
        <v>323</v>
      </c>
      <c r="B187" s="12" t="s">
        <v>31</v>
      </c>
      <c r="C187" s="13">
        <v>0</v>
      </c>
      <c r="D187" s="13">
        <v>5000</v>
      </c>
      <c r="E187" s="13">
        <v>5000</v>
      </c>
      <c r="F187" s="13">
        <v>0</v>
      </c>
      <c r="G187" s="20"/>
      <c r="H187" s="20">
        <v>0</v>
      </c>
      <c r="I187" s="20">
        <v>0</v>
      </c>
    </row>
    <row r="188" spans="1:9" x14ac:dyDescent="0.25">
      <c r="A188" s="11">
        <v>329</v>
      </c>
      <c r="B188" s="12" t="s">
        <v>42</v>
      </c>
      <c r="C188" s="13">
        <v>14421.27</v>
      </c>
      <c r="D188" s="13">
        <v>11000</v>
      </c>
      <c r="E188" s="13">
        <v>11000</v>
      </c>
      <c r="F188" s="13">
        <v>14944.24</v>
      </c>
      <c r="G188" s="20">
        <v>103.626379646175</v>
      </c>
      <c r="H188" s="20">
        <v>135.856727272727</v>
      </c>
      <c r="I188" s="20">
        <v>135.856727272727</v>
      </c>
    </row>
    <row r="189" spans="1:9" x14ac:dyDescent="0.25">
      <c r="A189" s="15">
        <v>3293</v>
      </c>
      <c r="B189" s="16" t="s">
        <v>44</v>
      </c>
      <c r="C189" s="17">
        <v>14421.27</v>
      </c>
      <c r="D189" s="17"/>
      <c r="E189" s="17"/>
      <c r="F189" s="17">
        <v>14944.24</v>
      </c>
      <c r="G189" s="19">
        <v>103.626379646175</v>
      </c>
      <c r="H189" s="19"/>
      <c r="I189" s="19"/>
    </row>
    <row r="190" spans="1:9" x14ac:dyDescent="0.25">
      <c r="A190" s="45" t="s">
        <v>153</v>
      </c>
      <c r="B190" s="45"/>
      <c r="C190" s="46">
        <v>0</v>
      </c>
      <c r="D190" s="46">
        <v>15000</v>
      </c>
      <c r="E190" s="46">
        <v>15000</v>
      </c>
      <c r="F190" s="46">
        <v>0</v>
      </c>
      <c r="G190" s="47"/>
      <c r="H190" s="47">
        <v>0</v>
      </c>
      <c r="I190" s="47">
        <v>0</v>
      </c>
    </row>
    <row r="191" spans="1:9" x14ac:dyDescent="0.25">
      <c r="A191" s="11">
        <v>42</v>
      </c>
      <c r="B191" s="12" t="s">
        <v>73</v>
      </c>
      <c r="C191" s="13">
        <v>0</v>
      </c>
      <c r="D191" s="13">
        <v>15000</v>
      </c>
      <c r="E191" s="13">
        <v>15000</v>
      </c>
      <c r="F191" s="13">
        <v>0</v>
      </c>
      <c r="G191" s="20"/>
      <c r="H191" s="20">
        <v>0</v>
      </c>
      <c r="I191" s="20">
        <v>0</v>
      </c>
    </row>
    <row r="192" spans="1:9" x14ac:dyDescent="0.25">
      <c r="A192" s="11">
        <v>424</v>
      </c>
      <c r="B192" s="12" t="s">
        <v>93</v>
      </c>
      <c r="C192" s="13">
        <v>0</v>
      </c>
      <c r="D192" s="13">
        <v>15000</v>
      </c>
      <c r="E192" s="13">
        <v>15000</v>
      </c>
      <c r="F192" s="13">
        <v>0</v>
      </c>
      <c r="G192" s="20"/>
      <c r="H192" s="20">
        <v>0</v>
      </c>
      <c r="I192" s="20">
        <v>0</v>
      </c>
    </row>
    <row r="193" spans="1:9" x14ac:dyDescent="0.25">
      <c r="A193" s="8" t="s">
        <v>95</v>
      </c>
      <c r="B193" s="8"/>
      <c r="C193" s="9">
        <v>3013529.39</v>
      </c>
      <c r="D193" s="9">
        <v>5241758.25</v>
      </c>
      <c r="E193" s="9">
        <v>5241758.25</v>
      </c>
      <c r="F193" s="9">
        <v>4862645.91</v>
      </c>
      <c r="G193" s="41">
        <v>161.36049398210801</v>
      </c>
      <c r="H193" s="41">
        <v>92.767458514516605</v>
      </c>
      <c r="I193" s="41">
        <v>92.767458514516605</v>
      </c>
    </row>
    <row r="194" spans="1:9" x14ac:dyDescent="0.25">
      <c r="A194" s="42" t="s">
        <v>154</v>
      </c>
      <c r="B194" s="42"/>
      <c r="C194" s="43">
        <v>2233796.38</v>
      </c>
      <c r="D194" s="43">
        <v>2272404.7000000002</v>
      </c>
      <c r="E194" s="43">
        <v>2272404.7000000002</v>
      </c>
      <c r="F194" s="43">
        <v>2148404.41</v>
      </c>
      <c r="G194" s="44">
        <v>96.177271538062001</v>
      </c>
      <c r="H194" s="44">
        <v>94.543212747271596</v>
      </c>
      <c r="I194" s="44">
        <v>94.543212747271596</v>
      </c>
    </row>
    <row r="195" spans="1:9" x14ac:dyDescent="0.25">
      <c r="A195" s="45" t="s">
        <v>155</v>
      </c>
      <c r="B195" s="45"/>
      <c r="C195" s="46">
        <v>2233796.38</v>
      </c>
      <c r="D195" s="46">
        <v>2272404.7000000002</v>
      </c>
      <c r="E195" s="46">
        <v>2272404.7000000002</v>
      </c>
      <c r="F195" s="46">
        <v>2148404.41</v>
      </c>
      <c r="G195" s="47">
        <v>96.177271538062001</v>
      </c>
      <c r="H195" s="47">
        <v>94.543212747271596</v>
      </c>
      <c r="I195" s="47">
        <v>94.543212747271596</v>
      </c>
    </row>
    <row r="196" spans="1:9" x14ac:dyDescent="0.25">
      <c r="A196" s="11">
        <v>32</v>
      </c>
      <c r="B196" s="12" t="s">
        <v>20</v>
      </c>
      <c r="C196" s="13">
        <v>1647801.26</v>
      </c>
      <c r="D196" s="13">
        <v>1709517.7</v>
      </c>
      <c r="E196" s="13">
        <v>1709517.7</v>
      </c>
      <c r="F196" s="13">
        <v>1581969.14</v>
      </c>
      <c r="G196" s="20">
        <v>96.004850730603295</v>
      </c>
      <c r="H196" s="20">
        <v>92.538915508157601</v>
      </c>
      <c r="I196" s="20">
        <v>92.538915508157601</v>
      </c>
    </row>
    <row r="197" spans="1:9" x14ac:dyDescent="0.25">
      <c r="A197" s="11">
        <v>321</v>
      </c>
      <c r="B197" s="12" t="s">
        <v>21</v>
      </c>
      <c r="C197" s="13">
        <v>108796.75</v>
      </c>
      <c r="D197" s="13">
        <v>101500</v>
      </c>
      <c r="E197" s="13">
        <v>101500</v>
      </c>
      <c r="F197" s="13">
        <v>100875.44</v>
      </c>
      <c r="G197" s="20">
        <v>92.719166703049495</v>
      </c>
      <c r="H197" s="20">
        <v>99.384669950738896</v>
      </c>
      <c r="I197" s="20">
        <v>99.384669950738896</v>
      </c>
    </row>
    <row r="198" spans="1:9" x14ac:dyDescent="0.25">
      <c r="A198" s="15">
        <v>3211</v>
      </c>
      <c r="B198" s="16" t="s">
        <v>22</v>
      </c>
      <c r="C198" s="17">
        <v>95591.75</v>
      </c>
      <c r="D198" s="17"/>
      <c r="E198" s="17"/>
      <c r="F198" s="17">
        <v>89872.94</v>
      </c>
      <c r="G198" s="19">
        <v>94.017464896290704</v>
      </c>
      <c r="H198" s="19"/>
      <c r="I198" s="19"/>
    </row>
    <row r="199" spans="1:9" x14ac:dyDescent="0.25">
      <c r="A199" s="15">
        <v>3213</v>
      </c>
      <c r="B199" s="16" t="s">
        <v>24</v>
      </c>
      <c r="C199" s="17">
        <v>13205</v>
      </c>
      <c r="D199" s="17"/>
      <c r="E199" s="17"/>
      <c r="F199" s="17">
        <v>11002.5</v>
      </c>
      <c r="G199" s="19">
        <v>83.320711851571403</v>
      </c>
      <c r="H199" s="19"/>
      <c r="I199" s="19"/>
    </row>
    <row r="200" spans="1:9" x14ac:dyDescent="0.25">
      <c r="A200" s="11">
        <v>322</v>
      </c>
      <c r="B200" s="12" t="s">
        <v>26</v>
      </c>
      <c r="C200" s="13">
        <v>636848.67000000004</v>
      </c>
      <c r="D200" s="13">
        <v>582253.06000000006</v>
      </c>
      <c r="E200" s="13">
        <v>582253.06000000006</v>
      </c>
      <c r="F200" s="13">
        <v>525600.23</v>
      </c>
      <c r="G200" s="20">
        <v>82.531416764990595</v>
      </c>
      <c r="H200" s="20">
        <v>90.270067451427394</v>
      </c>
      <c r="I200" s="20">
        <v>90.270067451427394</v>
      </c>
    </row>
    <row r="201" spans="1:9" x14ac:dyDescent="0.25">
      <c r="A201" s="15">
        <v>3221</v>
      </c>
      <c r="B201" s="16" t="s">
        <v>27</v>
      </c>
      <c r="C201" s="17">
        <v>201581.17</v>
      </c>
      <c r="D201" s="17"/>
      <c r="E201" s="17"/>
      <c r="F201" s="17">
        <v>228379.58</v>
      </c>
      <c r="G201" s="19">
        <v>113.294103809398</v>
      </c>
      <c r="H201" s="19"/>
      <c r="I201" s="19"/>
    </row>
    <row r="202" spans="1:9" x14ac:dyDescent="0.25">
      <c r="A202" s="15">
        <v>3222</v>
      </c>
      <c r="B202" s="16" t="s">
        <v>96</v>
      </c>
      <c r="C202" s="17">
        <v>0</v>
      </c>
      <c r="D202" s="17"/>
      <c r="E202" s="17"/>
      <c r="F202" s="17">
        <v>870</v>
      </c>
      <c r="G202" s="19"/>
      <c r="H202" s="19"/>
      <c r="I202" s="19"/>
    </row>
    <row r="203" spans="1:9" x14ac:dyDescent="0.25">
      <c r="A203" s="15">
        <v>3223</v>
      </c>
      <c r="B203" s="16" t="s">
        <v>28</v>
      </c>
      <c r="C203" s="17">
        <v>353479.89</v>
      </c>
      <c r="D203" s="17"/>
      <c r="E203" s="17"/>
      <c r="F203" s="17">
        <v>217027.33</v>
      </c>
      <c r="G203" s="19">
        <v>61.397362661847602</v>
      </c>
      <c r="H203" s="19"/>
      <c r="I203" s="19"/>
    </row>
    <row r="204" spans="1:9" x14ac:dyDescent="0.25">
      <c r="A204" s="15">
        <v>3224</v>
      </c>
      <c r="B204" s="16" t="s">
        <v>29</v>
      </c>
      <c r="C204" s="17">
        <v>41012.629999999997</v>
      </c>
      <c r="D204" s="17"/>
      <c r="E204" s="17"/>
      <c r="F204" s="17">
        <v>42209.4</v>
      </c>
      <c r="G204" s="19">
        <v>102.918052317055</v>
      </c>
      <c r="H204" s="19"/>
      <c r="I204" s="19"/>
    </row>
    <row r="205" spans="1:9" x14ac:dyDescent="0.25">
      <c r="A205" s="15">
        <v>3225</v>
      </c>
      <c r="B205" s="16" t="s">
        <v>90</v>
      </c>
      <c r="C205" s="17">
        <v>36325.440000000002</v>
      </c>
      <c r="D205" s="17"/>
      <c r="E205" s="17"/>
      <c r="F205" s="17">
        <v>37113.919999999998</v>
      </c>
      <c r="G205" s="19">
        <v>102.170599998238</v>
      </c>
      <c r="H205" s="19"/>
      <c r="I205" s="19"/>
    </row>
    <row r="206" spans="1:9" x14ac:dyDescent="0.25">
      <c r="A206" s="15">
        <v>3227</v>
      </c>
      <c r="B206" s="16" t="s">
        <v>30</v>
      </c>
      <c r="C206" s="17">
        <v>4449.54</v>
      </c>
      <c r="D206" s="17"/>
      <c r="E206" s="17"/>
      <c r="F206" s="17">
        <v>0</v>
      </c>
      <c r="G206" s="19">
        <v>0</v>
      </c>
      <c r="H206" s="19"/>
      <c r="I206" s="19"/>
    </row>
    <row r="207" spans="1:9" x14ac:dyDescent="0.25">
      <c r="A207" s="11">
        <v>323</v>
      </c>
      <c r="B207" s="12" t="s">
        <v>31</v>
      </c>
      <c r="C207" s="13">
        <v>801319.14</v>
      </c>
      <c r="D207" s="13">
        <v>983489</v>
      </c>
      <c r="E207" s="13">
        <v>983489</v>
      </c>
      <c r="F207" s="13">
        <v>906340.63</v>
      </c>
      <c r="G207" s="20">
        <v>113.10607531476199</v>
      </c>
      <c r="H207" s="20">
        <v>92.155644852153898</v>
      </c>
      <c r="I207" s="20">
        <v>92.155644852153898</v>
      </c>
    </row>
    <row r="208" spans="1:9" x14ac:dyDescent="0.25">
      <c r="A208" s="15">
        <v>3231</v>
      </c>
      <c r="B208" s="16" t="s">
        <v>32</v>
      </c>
      <c r="C208" s="17">
        <v>300315.08</v>
      </c>
      <c r="D208" s="17"/>
      <c r="E208" s="17"/>
      <c r="F208" s="17">
        <v>260489.91</v>
      </c>
      <c r="G208" s="19">
        <v>86.738871055026607</v>
      </c>
      <c r="H208" s="19"/>
      <c r="I208" s="19"/>
    </row>
    <row r="209" spans="1:9" x14ac:dyDescent="0.25">
      <c r="A209" s="15">
        <v>3232</v>
      </c>
      <c r="B209" s="16" t="s">
        <v>33</v>
      </c>
      <c r="C209" s="17">
        <v>226971.94</v>
      </c>
      <c r="D209" s="17"/>
      <c r="E209" s="17"/>
      <c r="F209" s="17">
        <v>259841.22</v>
      </c>
      <c r="G209" s="19">
        <v>114.481649141299</v>
      </c>
      <c r="H209" s="19"/>
      <c r="I209" s="19"/>
    </row>
    <row r="210" spans="1:9" x14ac:dyDescent="0.25">
      <c r="A210" s="15">
        <v>3233</v>
      </c>
      <c r="B210" s="16" t="s">
        <v>34</v>
      </c>
      <c r="C210" s="17">
        <v>2162.5</v>
      </c>
      <c r="D210" s="17"/>
      <c r="E210" s="17"/>
      <c r="F210" s="17">
        <v>1972.12</v>
      </c>
      <c r="G210" s="19">
        <v>91.196300578034695</v>
      </c>
      <c r="H210" s="19"/>
      <c r="I210" s="19"/>
    </row>
    <row r="211" spans="1:9" x14ac:dyDescent="0.25">
      <c r="A211" s="15">
        <v>3234</v>
      </c>
      <c r="B211" s="16" t="s">
        <v>35</v>
      </c>
      <c r="C211" s="17">
        <v>131918.38</v>
      </c>
      <c r="D211" s="17"/>
      <c r="E211" s="17"/>
      <c r="F211" s="17">
        <v>140551.49</v>
      </c>
      <c r="G211" s="19">
        <v>106.54428139581501</v>
      </c>
      <c r="H211" s="19"/>
      <c r="I211" s="19"/>
    </row>
    <row r="212" spans="1:9" x14ac:dyDescent="0.25">
      <c r="A212" s="15">
        <v>3235</v>
      </c>
      <c r="B212" s="16" t="s">
        <v>36</v>
      </c>
      <c r="C212" s="17">
        <v>28500.5</v>
      </c>
      <c r="D212" s="17"/>
      <c r="E212" s="17"/>
      <c r="F212" s="17">
        <v>58337.72</v>
      </c>
      <c r="G212" s="19">
        <v>204.69016333046801</v>
      </c>
      <c r="H212" s="19"/>
      <c r="I212" s="19"/>
    </row>
    <row r="213" spans="1:9" x14ac:dyDescent="0.25">
      <c r="A213" s="15">
        <v>3236</v>
      </c>
      <c r="B213" s="16" t="s">
        <v>37</v>
      </c>
      <c r="C213" s="17">
        <v>21105</v>
      </c>
      <c r="D213" s="17"/>
      <c r="E213" s="17"/>
      <c r="F213" s="17">
        <v>39917.949999999997</v>
      </c>
      <c r="G213" s="19">
        <v>189.13977730395601</v>
      </c>
      <c r="H213" s="19"/>
      <c r="I213" s="19"/>
    </row>
    <row r="214" spans="1:9" x14ac:dyDescent="0.25">
      <c r="A214" s="15">
        <v>3237</v>
      </c>
      <c r="B214" s="16" t="s">
        <v>38</v>
      </c>
      <c r="C214" s="17">
        <v>30717.5</v>
      </c>
      <c r="D214" s="17"/>
      <c r="E214" s="17"/>
      <c r="F214" s="17">
        <v>63612.08</v>
      </c>
      <c r="G214" s="19">
        <v>207.08742573451599</v>
      </c>
      <c r="H214" s="19"/>
      <c r="I214" s="19"/>
    </row>
    <row r="215" spans="1:9" x14ac:dyDescent="0.25">
      <c r="A215" s="15">
        <v>3238</v>
      </c>
      <c r="B215" s="16" t="s">
        <v>39</v>
      </c>
      <c r="C215" s="17">
        <v>35462.5</v>
      </c>
      <c r="D215" s="17"/>
      <c r="E215" s="17"/>
      <c r="F215" s="17">
        <v>32649.5</v>
      </c>
      <c r="G215" s="19">
        <v>92.067677123722305</v>
      </c>
      <c r="H215" s="19"/>
      <c r="I215" s="19"/>
    </row>
    <row r="216" spans="1:9" x14ac:dyDescent="0.25">
      <c r="A216" s="15">
        <v>3239</v>
      </c>
      <c r="B216" s="16" t="s">
        <v>40</v>
      </c>
      <c r="C216" s="17">
        <v>24165.74</v>
      </c>
      <c r="D216" s="17"/>
      <c r="E216" s="17"/>
      <c r="F216" s="17">
        <v>48968.639999999999</v>
      </c>
      <c r="G216" s="19">
        <v>202.63662523887101</v>
      </c>
      <c r="H216" s="19"/>
      <c r="I216" s="19"/>
    </row>
    <row r="217" spans="1:9" x14ac:dyDescent="0.25">
      <c r="A217" s="11">
        <v>329</v>
      </c>
      <c r="B217" s="12" t="s">
        <v>42</v>
      </c>
      <c r="C217" s="13">
        <v>100836.7</v>
      </c>
      <c r="D217" s="13">
        <v>42275.64</v>
      </c>
      <c r="E217" s="13">
        <v>42275.64</v>
      </c>
      <c r="F217" s="13">
        <v>49152.84</v>
      </c>
      <c r="G217" s="20">
        <v>48.744990663121698</v>
      </c>
      <c r="H217" s="20">
        <v>116.267524276392</v>
      </c>
      <c r="I217" s="20">
        <v>116.267524276392</v>
      </c>
    </row>
    <row r="218" spans="1:9" x14ac:dyDescent="0.25">
      <c r="A218" s="15">
        <v>3292</v>
      </c>
      <c r="B218" s="16" t="s">
        <v>43</v>
      </c>
      <c r="C218" s="17">
        <v>13669.11</v>
      </c>
      <c r="D218" s="17"/>
      <c r="E218" s="17"/>
      <c r="F218" s="17">
        <v>14019.55</v>
      </c>
      <c r="G218" s="19">
        <v>102.56373677584</v>
      </c>
      <c r="H218" s="19"/>
      <c r="I218" s="19"/>
    </row>
    <row r="219" spans="1:9" x14ac:dyDescent="0.25">
      <c r="A219" s="15">
        <v>3293</v>
      </c>
      <c r="B219" s="16" t="s">
        <v>44</v>
      </c>
      <c r="C219" s="17">
        <v>519.82000000000005</v>
      </c>
      <c r="D219" s="17"/>
      <c r="E219" s="17"/>
      <c r="F219" s="17">
        <v>3427.04</v>
      </c>
      <c r="G219" s="19">
        <v>659.27436420299296</v>
      </c>
      <c r="H219" s="19"/>
      <c r="I219" s="19"/>
    </row>
    <row r="220" spans="1:9" x14ac:dyDescent="0.25">
      <c r="A220" s="15">
        <v>3294</v>
      </c>
      <c r="B220" s="16" t="s">
        <v>45</v>
      </c>
      <c r="C220" s="17">
        <v>13792.76</v>
      </c>
      <c r="D220" s="17"/>
      <c r="E220" s="17"/>
      <c r="F220" s="17">
        <v>19415</v>
      </c>
      <c r="G220" s="19">
        <v>140.76225498014901</v>
      </c>
      <c r="H220" s="19"/>
      <c r="I220" s="19"/>
    </row>
    <row r="221" spans="1:9" x14ac:dyDescent="0.25">
      <c r="A221" s="15">
        <v>3295</v>
      </c>
      <c r="B221" s="16" t="s">
        <v>46</v>
      </c>
      <c r="C221" s="17">
        <v>662.5</v>
      </c>
      <c r="D221" s="17"/>
      <c r="E221" s="17"/>
      <c r="F221" s="17">
        <v>1391.25</v>
      </c>
      <c r="G221" s="19">
        <v>210</v>
      </c>
      <c r="H221" s="19"/>
      <c r="I221" s="19"/>
    </row>
    <row r="222" spans="1:9" x14ac:dyDescent="0.25">
      <c r="A222" s="15">
        <v>3296</v>
      </c>
      <c r="B222" s="16" t="s">
        <v>47</v>
      </c>
      <c r="C222" s="17">
        <v>72192.509999999995</v>
      </c>
      <c r="D222" s="17"/>
      <c r="E222" s="17"/>
      <c r="F222" s="17">
        <v>10900</v>
      </c>
      <c r="G222" s="19">
        <v>15.098519223116099</v>
      </c>
      <c r="H222" s="19"/>
      <c r="I222" s="19"/>
    </row>
    <row r="223" spans="1:9" x14ac:dyDescent="0.25">
      <c r="A223" s="11">
        <v>34</v>
      </c>
      <c r="B223" s="12" t="s">
        <v>48</v>
      </c>
      <c r="C223" s="13">
        <v>11940.11</v>
      </c>
      <c r="D223" s="13">
        <v>11500</v>
      </c>
      <c r="E223" s="13">
        <v>11500</v>
      </c>
      <c r="F223" s="13">
        <v>15048.27</v>
      </c>
      <c r="G223" s="20">
        <v>126.03125096837501</v>
      </c>
      <c r="H223" s="20">
        <v>130.85452173913001</v>
      </c>
      <c r="I223" s="20">
        <v>130.85452173913001</v>
      </c>
    </row>
    <row r="224" spans="1:9" x14ac:dyDescent="0.25">
      <c r="A224" s="11">
        <v>343</v>
      </c>
      <c r="B224" s="12" t="s">
        <v>52</v>
      </c>
      <c r="C224" s="13">
        <v>11940.11</v>
      </c>
      <c r="D224" s="13">
        <v>11500</v>
      </c>
      <c r="E224" s="13">
        <v>11500</v>
      </c>
      <c r="F224" s="13">
        <v>15048.27</v>
      </c>
      <c r="G224" s="20">
        <v>126.03125096837501</v>
      </c>
      <c r="H224" s="20">
        <v>130.85452173913001</v>
      </c>
      <c r="I224" s="20">
        <v>130.85452173913001</v>
      </c>
    </row>
    <row r="225" spans="1:9" x14ac:dyDescent="0.25">
      <c r="A225" s="15">
        <v>3431</v>
      </c>
      <c r="B225" s="16" t="s">
        <v>53</v>
      </c>
      <c r="C225" s="17">
        <v>4963.3500000000004</v>
      </c>
      <c r="D225" s="17"/>
      <c r="E225" s="17"/>
      <c r="F225" s="17">
        <v>6111.65</v>
      </c>
      <c r="G225" s="19">
        <v>123.13558382946999</v>
      </c>
      <c r="H225" s="19"/>
      <c r="I225" s="19"/>
    </row>
    <row r="226" spans="1:9" x14ac:dyDescent="0.25">
      <c r="A226" s="15">
        <v>3434</v>
      </c>
      <c r="B226" s="16" t="s">
        <v>56</v>
      </c>
      <c r="C226" s="17">
        <v>6976.76</v>
      </c>
      <c r="D226" s="17"/>
      <c r="E226" s="17"/>
      <c r="F226" s="17">
        <v>8936.6200000000008</v>
      </c>
      <c r="G226" s="19">
        <v>128.09126299313701</v>
      </c>
      <c r="H226" s="19"/>
      <c r="I226" s="19"/>
    </row>
    <row r="227" spans="1:9" x14ac:dyDescent="0.25">
      <c r="A227" s="11">
        <v>42</v>
      </c>
      <c r="B227" s="12" t="s">
        <v>73</v>
      </c>
      <c r="C227" s="13">
        <v>370319.66</v>
      </c>
      <c r="D227" s="13">
        <v>211387</v>
      </c>
      <c r="E227" s="13">
        <v>211387</v>
      </c>
      <c r="F227" s="13">
        <v>214412.42</v>
      </c>
      <c r="G227" s="20">
        <v>57.899280853735902</v>
      </c>
      <c r="H227" s="20">
        <v>101.43122330133799</v>
      </c>
      <c r="I227" s="20">
        <v>101.43122330133799</v>
      </c>
    </row>
    <row r="228" spans="1:9" x14ac:dyDescent="0.25">
      <c r="A228" s="11">
        <v>422</v>
      </c>
      <c r="B228" s="12" t="s">
        <v>74</v>
      </c>
      <c r="C228" s="13">
        <v>326458.52</v>
      </c>
      <c r="D228" s="13">
        <v>138416</v>
      </c>
      <c r="E228" s="13">
        <v>138416</v>
      </c>
      <c r="F228" s="13">
        <v>139316.07999999999</v>
      </c>
      <c r="G228" s="20">
        <v>42.674971386870197</v>
      </c>
      <c r="H228" s="20">
        <v>100.650271644897</v>
      </c>
      <c r="I228" s="20">
        <v>100.650271644897</v>
      </c>
    </row>
    <row r="229" spans="1:9" x14ac:dyDescent="0.25">
      <c r="A229" s="15">
        <v>4221</v>
      </c>
      <c r="B229" s="16" t="s">
        <v>75</v>
      </c>
      <c r="C229" s="17">
        <v>297630.23</v>
      </c>
      <c r="D229" s="17"/>
      <c r="E229" s="17"/>
      <c r="F229" s="17">
        <v>100305.7</v>
      </c>
      <c r="G229" s="19">
        <v>33.7014489421992</v>
      </c>
      <c r="H229" s="19"/>
      <c r="I229" s="19"/>
    </row>
    <row r="230" spans="1:9" x14ac:dyDescent="0.25">
      <c r="A230" s="15">
        <v>4225</v>
      </c>
      <c r="B230" s="16" t="s">
        <v>98</v>
      </c>
      <c r="C230" s="17">
        <v>13890.84</v>
      </c>
      <c r="D230" s="17"/>
      <c r="E230" s="17"/>
      <c r="F230" s="17">
        <v>9764.3799999999992</v>
      </c>
      <c r="G230" s="19">
        <v>70.293661146482094</v>
      </c>
      <c r="H230" s="19"/>
      <c r="I230" s="19"/>
    </row>
    <row r="231" spans="1:9" x14ac:dyDescent="0.25">
      <c r="A231" s="15">
        <v>4226</v>
      </c>
      <c r="B231" s="16" t="s">
        <v>99</v>
      </c>
      <c r="C231" s="17">
        <v>14937.45</v>
      </c>
      <c r="D231" s="17"/>
      <c r="E231" s="17"/>
      <c r="F231" s="17">
        <v>14259</v>
      </c>
      <c r="G231" s="19">
        <v>95.458060110661506</v>
      </c>
      <c r="H231" s="19"/>
      <c r="I231" s="19"/>
    </row>
    <row r="232" spans="1:9" x14ac:dyDescent="0.25">
      <c r="A232" s="15">
        <v>4227</v>
      </c>
      <c r="B232" s="16" t="s">
        <v>78</v>
      </c>
      <c r="C232" s="17">
        <v>0</v>
      </c>
      <c r="D232" s="17"/>
      <c r="E232" s="17"/>
      <c r="F232" s="17">
        <v>14987</v>
      </c>
      <c r="G232" s="19"/>
      <c r="H232" s="19"/>
      <c r="I232" s="19"/>
    </row>
    <row r="233" spans="1:9" x14ac:dyDescent="0.25">
      <c r="A233" s="11">
        <v>424</v>
      </c>
      <c r="B233" s="12" t="s">
        <v>93</v>
      </c>
      <c r="C233" s="13">
        <v>43861.14</v>
      </c>
      <c r="D233" s="13">
        <v>72971</v>
      </c>
      <c r="E233" s="13">
        <v>72971</v>
      </c>
      <c r="F233" s="13">
        <v>71971.34</v>
      </c>
      <c r="G233" s="20">
        <v>164.08907748407799</v>
      </c>
      <c r="H233" s="20">
        <v>98.6300585163969</v>
      </c>
      <c r="I233" s="20">
        <v>98.6300585163969</v>
      </c>
    </row>
    <row r="234" spans="1:9" x14ac:dyDescent="0.25">
      <c r="A234" s="15">
        <v>4241</v>
      </c>
      <c r="B234" s="16" t="s">
        <v>94</v>
      </c>
      <c r="C234" s="17">
        <v>43861.14</v>
      </c>
      <c r="D234" s="17"/>
      <c r="E234" s="17"/>
      <c r="F234" s="17">
        <v>71971.34</v>
      </c>
      <c r="G234" s="19">
        <v>164.08907748407799</v>
      </c>
      <c r="H234" s="19"/>
      <c r="I234" s="19"/>
    </row>
    <row r="235" spans="1:9" x14ac:dyDescent="0.25">
      <c r="A235" s="11">
        <v>426</v>
      </c>
      <c r="B235" s="12" t="s">
        <v>81</v>
      </c>
      <c r="C235" s="13">
        <v>0</v>
      </c>
      <c r="D235" s="13">
        <v>0</v>
      </c>
      <c r="E235" s="13">
        <v>0</v>
      </c>
      <c r="F235" s="13">
        <v>3125</v>
      </c>
      <c r="G235" s="20"/>
      <c r="H235" s="20"/>
      <c r="I235" s="20"/>
    </row>
    <row r="236" spans="1:9" x14ac:dyDescent="0.25">
      <c r="A236" s="15">
        <v>4262</v>
      </c>
      <c r="B236" s="16" t="s">
        <v>82</v>
      </c>
      <c r="C236" s="17">
        <v>0</v>
      </c>
      <c r="D236" s="17"/>
      <c r="E236" s="17"/>
      <c r="F236" s="17">
        <v>3125</v>
      </c>
      <c r="G236" s="19"/>
      <c r="H236" s="19"/>
      <c r="I236" s="19"/>
    </row>
    <row r="237" spans="1:9" x14ac:dyDescent="0.25">
      <c r="A237" s="11">
        <v>45</v>
      </c>
      <c r="B237" s="12" t="s">
        <v>100</v>
      </c>
      <c r="C237" s="13">
        <v>203735.35</v>
      </c>
      <c r="D237" s="13">
        <v>340000</v>
      </c>
      <c r="E237" s="13">
        <v>340000</v>
      </c>
      <c r="F237" s="13">
        <v>336974.58</v>
      </c>
      <c r="G237" s="20">
        <v>165.39818936674499</v>
      </c>
      <c r="H237" s="20">
        <v>99.110170588235306</v>
      </c>
      <c r="I237" s="20">
        <v>99.110170588235306</v>
      </c>
    </row>
    <row r="238" spans="1:9" x14ac:dyDescent="0.25">
      <c r="A238" s="11">
        <v>451</v>
      </c>
      <c r="B238" s="12" t="s">
        <v>101</v>
      </c>
      <c r="C238" s="13">
        <v>203735.35</v>
      </c>
      <c r="D238" s="13">
        <v>340000</v>
      </c>
      <c r="E238" s="13">
        <v>340000</v>
      </c>
      <c r="F238" s="13">
        <v>336974.58</v>
      </c>
      <c r="G238" s="20">
        <v>165.39818936674499</v>
      </c>
      <c r="H238" s="20">
        <v>99.110170588235306</v>
      </c>
      <c r="I238" s="20">
        <v>99.110170588235306</v>
      </c>
    </row>
    <row r="239" spans="1:9" x14ac:dyDescent="0.25">
      <c r="A239" s="15">
        <v>4511</v>
      </c>
      <c r="B239" s="16" t="s">
        <v>101</v>
      </c>
      <c r="C239" s="17">
        <v>203735.35</v>
      </c>
      <c r="D239" s="17"/>
      <c r="E239" s="17"/>
      <c r="F239" s="17">
        <v>336974.58</v>
      </c>
      <c r="G239" s="19">
        <v>165.39818936674499</v>
      </c>
      <c r="H239" s="19"/>
      <c r="I239" s="19"/>
    </row>
    <row r="240" spans="1:9" x14ac:dyDescent="0.25">
      <c r="A240" s="42" t="s">
        <v>156</v>
      </c>
      <c r="B240" s="42"/>
      <c r="C240" s="43">
        <v>779733.01</v>
      </c>
      <c r="D240" s="43">
        <v>2679353.5499999998</v>
      </c>
      <c r="E240" s="43">
        <v>2679353.5499999998</v>
      </c>
      <c r="F240" s="43">
        <v>2488177.5</v>
      </c>
      <c r="G240" s="44">
        <v>319.10634384967199</v>
      </c>
      <c r="H240" s="44">
        <v>92.864844208409906</v>
      </c>
      <c r="I240" s="44">
        <v>92.864844208409906</v>
      </c>
    </row>
    <row r="241" spans="1:9" x14ac:dyDescent="0.25">
      <c r="A241" s="45" t="s">
        <v>157</v>
      </c>
      <c r="B241" s="45"/>
      <c r="C241" s="46">
        <v>779733.01</v>
      </c>
      <c r="D241" s="46">
        <v>2196205.5499999998</v>
      </c>
      <c r="E241" s="46">
        <v>2196205.5499999998</v>
      </c>
      <c r="F241" s="46">
        <v>2020690.35</v>
      </c>
      <c r="G241" s="47">
        <v>259.15157163860499</v>
      </c>
      <c r="H241" s="47">
        <v>92.008252597303596</v>
      </c>
      <c r="I241" s="47">
        <v>92.008252597303596</v>
      </c>
    </row>
    <row r="242" spans="1:9" x14ac:dyDescent="0.25">
      <c r="A242" s="11">
        <v>31</v>
      </c>
      <c r="B242" s="12" t="s">
        <v>11</v>
      </c>
      <c r="C242" s="13">
        <v>750492.56</v>
      </c>
      <c r="D242" s="13">
        <v>492040</v>
      </c>
      <c r="E242" s="13">
        <v>492040</v>
      </c>
      <c r="F242" s="13">
        <v>509709.98</v>
      </c>
      <c r="G242" s="20">
        <v>67.9167265828724</v>
      </c>
      <c r="H242" s="20">
        <v>103.591167384765</v>
      </c>
      <c r="I242" s="20">
        <v>103.591167384765</v>
      </c>
    </row>
    <row r="243" spans="1:9" x14ac:dyDescent="0.25">
      <c r="A243" s="11">
        <v>311</v>
      </c>
      <c r="B243" s="12" t="s">
        <v>12</v>
      </c>
      <c r="C243" s="13">
        <v>640697.82999999996</v>
      </c>
      <c r="D243" s="13">
        <v>420500</v>
      </c>
      <c r="E243" s="13">
        <v>420500</v>
      </c>
      <c r="F243" s="13">
        <v>424612.54</v>
      </c>
      <c r="G243" s="20">
        <v>66.273447500204597</v>
      </c>
      <c r="H243" s="20">
        <v>100.978011890606</v>
      </c>
      <c r="I243" s="20">
        <v>100.978011890606</v>
      </c>
    </row>
    <row r="244" spans="1:9" x14ac:dyDescent="0.25">
      <c r="A244" s="15">
        <v>3111</v>
      </c>
      <c r="B244" s="16" t="s">
        <v>13</v>
      </c>
      <c r="C244" s="17">
        <v>640697.82999999996</v>
      </c>
      <c r="D244" s="17"/>
      <c r="E244" s="17"/>
      <c r="F244" s="17">
        <v>424612.54</v>
      </c>
      <c r="G244" s="19">
        <v>66.273447500204597</v>
      </c>
      <c r="H244" s="19"/>
      <c r="I244" s="19"/>
    </row>
    <row r="245" spans="1:9" x14ac:dyDescent="0.25">
      <c r="A245" s="11">
        <v>312</v>
      </c>
      <c r="B245" s="12" t="s">
        <v>16</v>
      </c>
      <c r="C245" s="13">
        <v>0</v>
      </c>
      <c r="D245" s="13">
        <v>0</v>
      </c>
      <c r="E245" s="13">
        <v>0</v>
      </c>
      <c r="F245" s="13">
        <v>12513.29</v>
      </c>
      <c r="G245" s="20"/>
      <c r="H245" s="20"/>
      <c r="I245" s="20"/>
    </row>
    <row r="246" spans="1:9" x14ac:dyDescent="0.25">
      <c r="A246" s="15">
        <v>3121</v>
      </c>
      <c r="B246" s="16" t="s">
        <v>16</v>
      </c>
      <c r="C246" s="17">
        <v>0</v>
      </c>
      <c r="D246" s="17"/>
      <c r="E246" s="17"/>
      <c r="F246" s="17">
        <v>12513.29</v>
      </c>
      <c r="G246" s="19"/>
      <c r="H246" s="19"/>
      <c r="I246" s="19"/>
    </row>
    <row r="247" spans="1:9" x14ac:dyDescent="0.25">
      <c r="A247" s="11">
        <v>313</v>
      </c>
      <c r="B247" s="12" t="s">
        <v>17</v>
      </c>
      <c r="C247" s="13">
        <v>109794.73</v>
      </c>
      <c r="D247" s="13">
        <v>71540</v>
      </c>
      <c r="E247" s="13">
        <v>71540</v>
      </c>
      <c r="F247" s="13">
        <v>72584.149999999994</v>
      </c>
      <c r="G247" s="20">
        <v>66.108956231323702</v>
      </c>
      <c r="H247" s="20">
        <v>101.45953312832</v>
      </c>
      <c r="I247" s="20">
        <v>101.45953312832</v>
      </c>
    </row>
    <row r="248" spans="1:9" x14ac:dyDescent="0.25">
      <c r="A248" s="15">
        <v>3132</v>
      </c>
      <c r="B248" s="16" t="s">
        <v>18</v>
      </c>
      <c r="C248" s="17">
        <v>97710.59</v>
      </c>
      <c r="D248" s="17"/>
      <c r="E248" s="17"/>
      <c r="F248" s="17">
        <v>65295.61</v>
      </c>
      <c r="G248" s="19">
        <v>66.825520140652102</v>
      </c>
      <c r="H248" s="19"/>
      <c r="I248" s="19"/>
    </row>
    <row r="249" spans="1:9" x14ac:dyDescent="0.25">
      <c r="A249" s="15">
        <v>3133</v>
      </c>
      <c r="B249" s="16" t="s">
        <v>19</v>
      </c>
      <c r="C249" s="17">
        <v>12084.14</v>
      </c>
      <c r="D249" s="17"/>
      <c r="E249" s="17"/>
      <c r="F249" s="17">
        <v>7288.54</v>
      </c>
      <c r="G249" s="19">
        <v>60.314925182925698</v>
      </c>
      <c r="H249" s="19"/>
      <c r="I249" s="19"/>
    </row>
    <row r="250" spans="1:9" x14ac:dyDescent="0.25">
      <c r="A250" s="11">
        <v>32</v>
      </c>
      <c r="B250" s="12" t="s">
        <v>20</v>
      </c>
      <c r="C250" s="13">
        <v>29240.45</v>
      </c>
      <c r="D250" s="13">
        <v>1194165.55</v>
      </c>
      <c r="E250" s="13">
        <v>1194165.55</v>
      </c>
      <c r="F250" s="13">
        <v>1316943.6000000001</v>
      </c>
      <c r="G250" s="20">
        <v>4503.8417671410698</v>
      </c>
      <c r="H250" s="20">
        <v>110.28149321507399</v>
      </c>
      <c r="I250" s="20">
        <v>110.28149321507399</v>
      </c>
    </row>
    <row r="251" spans="1:9" x14ac:dyDescent="0.25">
      <c r="A251" s="11">
        <v>321</v>
      </c>
      <c r="B251" s="12" t="s">
        <v>21</v>
      </c>
      <c r="C251" s="13">
        <v>9309.42</v>
      </c>
      <c r="D251" s="13">
        <v>202879.67</v>
      </c>
      <c r="E251" s="13">
        <v>202879.67</v>
      </c>
      <c r="F251" s="13">
        <v>190776.49</v>
      </c>
      <c r="G251" s="20">
        <v>2049.2843807670101</v>
      </c>
      <c r="H251" s="20">
        <v>94.034306148072901</v>
      </c>
      <c r="I251" s="20">
        <v>94.034306148072901</v>
      </c>
    </row>
    <row r="252" spans="1:9" x14ac:dyDescent="0.25">
      <c r="A252" s="15">
        <v>3211</v>
      </c>
      <c r="B252" s="16" t="s">
        <v>22</v>
      </c>
      <c r="C252" s="17">
        <v>3340</v>
      </c>
      <c r="D252" s="17"/>
      <c r="E252" s="17"/>
      <c r="F252" s="17">
        <v>170448.81</v>
      </c>
      <c r="G252" s="19">
        <v>5103.25778443114</v>
      </c>
      <c r="H252" s="19"/>
      <c r="I252" s="19"/>
    </row>
    <row r="253" spans="1:9" x14ac:dyDescent="0.25">
      <c r="A253" s="15">
        <v>3212</v>
      </c>
      <c r="B253" s="16" t="s">
        <v>23</v>
      </c>
      <c r="C253" s="17">
        <v>5969.42</v>
      </c>
      <c r="D253" s="17"/>
      <c r="E253" s="17"/>
      <c r="F253" s="17">
        <v>1751.48</v>
      </c>
      <c r="G253" s="19">
        <v>29.3408739877576</v>
      </c>
      <c r="H253" s="19"/>
      <c r="I253" s="19"/>
    </row>
    <row r="254" spans="1:9" x14ac:dyDescent="0.25">
      <c r="A254" s="15">
        <v>3213</v>
      </c>
      <c r="B254" s="16" t="s">
        <v>24</v>
      </c>
      <c r="C254" s="17">
        <v>0</v>
      </c>
      <c r="D254" s="17"/>
      <c r="E254" s="17"/>
      <c r="F254" s="17">
        <v>18576.2</v>
      </c>
      <c r="G254" s="19"/>
      <c r="H254" s="19"/>
      <c r="I254" s="19"/>
    </row>
    <row r="255" spans="1:9" x14ac:dyDescent="0.25">
      <c r="A255" s="11">
        <v>322</v>
      </c>
      <c r="B255" s="12" t="s">
        <v>26</v>
      </c>
      <c r="C255" s="13">
        <v>3000</v>
      </c>
      <c r="D255" s="13">
        <v>610068</v>
      </c>
      <c r="E255" s="13">
        <v>610068</v>
      </c>
      <c r="F255" s="13">
        <v>731010.63</v>
      </c>
      <c r="G255" s="20">
        <v>24367.021000000001</v>
      </c>
      <c r="H255" s="20">
        <v>119.824450716969</v>
      </c>
      <c r="I255" s="20">
        <v>119.824450716969</v>
      </c>
    </row>
    <row r="256" spans="1:9" x14ac:dyDescent="0.25">
      <c r="A256" s="15">
        <v>3221</v>
      </c>
      <c r="B256" s="16" t="s">
        <v>27</v>
      </c>
      <c r="C256" s="17">
        <v>3000</v>
      </c>
      <c r="D256" s="17"/>
      <c r="E256" s="17"/>
      <c r="F256" s="17">
        <v>28255.69</v>
      </c>
      <c r="G256" s="19">
        <v>941.85633333333305</v>
      </c>
      <c r="H256" s="19"/>
      <c r="I256" s="19"/>
    </row>
    <row r="257" spans="1:9" x14ac:dyDescent="0.25">
      <c r="A257" s="15">
        <v>3222</v>
      </c>
      <c r="B257" s="16" t="s">
        <v>96</v>
      </c>
      <c r="C257" s="17">
        <v>0</v>
      </c>
      <c r="D257" s="17"/>
      <c r="E257" s="17"/>
      <c r="F257" s="17">
        <v>690783.58</v>
      </c>
      <c r="G257" s="19"/>
      <c r="H257" s="19"/>
      <c r="I257" s="19"/>
    </row>
    <row r="258" spans="1:9" x14ac:dyDescent="0.25">
      <c r="A258" s="15">
        <v>3224</v>
      </c>
      <c r="B258" s="16" t="s">
        <v>29</v>
      </c>
      <c r="C258" s="17">
        <v>0</v>
      </c>
      <c r="D258" s="17"/>
      <c r="E258" s="17"/>
      <c r="F258" s="17">
        <v>609.86</v>
      </c>
      <c r="G258" s="19"/>
      <c r="H258" s="19"/>
      <c r="I258" s="19"/>
    </row>
    <row r="259" spans="1:9" x14ac:dyDescent="0.25">
      <c r="A259" s="15">
        <v>3225</v>
      </c>
      <c r="B259" s="16" t="s">
        <v>90</v>
      </c>
      <c r="C259" s="17">
        <v>0</v>
      </c>
      <c r="D259" s="17"/>
      <c r="E259" s="17"/>
      <c r="F259" s="17">
        <v>11361.5</v>
      </c>
      <c r="G259" s="19"/>
      <c r="H259" s="19"/>
      <c r="I259" s="19"/>
    </row>
    <row r="260" spans="1:9" x14ac:dyDescent="0.25">
      <c r="A260" s="11">
        <v>323</v>
      </c>
      <c r="B260" s="12" t="s">
        <v>31</v>
      </c>
      <c r="C260" s="13">
        <v>16931.03</v>
      </c>
      <c r="D260" s="13">
        <v>264725.33</v>
      </c>
      <c r="E260" s="13">
        <v>264725.33</v>
      </c>
      <c r="F260" s="13">
        <v>233412.45</v>
      </c>
      <c r="G260" s="20">
        <v>1378.6075035009701</v>
      </c>
      <c r="H260" s="20">
        <v>88.171558800209993</v>
      </c>
      <c r="I260" s="20">
        <v>88.171558800209993</v>
      </c>
    </row>
    <row r="261" spans="1:9" x14ac:dyDescent="0.25">
      <c r="A261" s="15">
        <v>3231</v>
      </c>
      <c r="B261" s="16" t="s">
        <v>32</v>
      </c>
      <c r="C261" s="17">
        <v>0</v>
      </c>
      <c r="D261" s="17"/>
      <c r="E261" s="17"/>
      <c r="F261" s="17">
        <v>107384.37</v>
      </c>
      <c r="G261" s="19"/>
      <c r="H261" s="19"/>
      <c r="I261" s="19"/>
    </row>
    <row r="262" spans="1:9" x14ac:dyDescent="0.25">
      <c r="A262" s="15">
        <v>3232</v>
      </c>
      <c r="B262" s="16" t="s">
        <v>33</v>
      </c>
      <c r="C262" s="17">
        <v>0</v>
      </c>
      <c r="D262" s="17"/>
      <c r="E262" s="17"/>
      <c r="F262" s="17">
        <v>2429.52</v>
      </c>
      <c r="G262" s="19"/>
      <c r="H262" s="19"/>
      <c r="I262" s="19"/>
    </row>
    <row r="263" spans="1:9" x14ac:dyDescent="0.25">
      <c r="A263" s="15">
        <v>3233</v>
      </c>
      <c r="B263" s="16" t="s">
        <v>34</v>
      </c>
      <c r="C263" s="17">
        <v>0</v>
      </c>
      <c r="D263" s="17"/>
      <c r="E263" s="17"/>
      <c r="F263" s="17">
        <v>5836.1</v>
      </c>
      <c r="G263" s="19"/>
      <c r="H263" s="19"/>
      <c r="I263" s="19"/>
    </row>
    <row r="264" spans="1:9" x14ac:dyDescent="0.25">
      <c r="A264" s="15">
        <v>3234</v>
      </c>
      <c r="B264" s="16" t="s">
        <v>35</v>
      </c>
      <c r="C264" s="17">
        <v>0</v>
      </c>
      <c r="D264" s="17"/>
      <c r="E264" s="17"/>
      <c r="F264" s="17">
        <v>404.85</v>
      </c>
      <c r="G264" s="19"/>
      <c r="H264" s="19"/>
      <c r="I264" s="19"/>
    </row>
    <row r="265" spans="1:9" x14ac:dyDescent="0.25">
      <c r="A265" s="15">
        <v>3235</v>
      </c>
      <c r="B265" s="16" t="s">
        <v>36</v>
      </c>
      <c r="C265" s="17">
        <v>0</v>
      </c>
      <c r="D265" s="17"/>
      <c r="E265" s="17"/>
      <c r="F265" s="17">
        <v>45.56</v>
      </c>
      <c r="G265" s="19"/>
      <c r="H265" s="19"/>
      <c r="I265" s="19"/>
    </row>
    <row r="266" spans="1:9" x14ac:dyDescent="0.25">
      <c r="A266" s="15">
        <v>3236</v>
      </c>
      <c r="B266" s="16" t="s">
        <v>37</v>
      </c>
      <c r="C266" s="17">
        <v>0</v>
      </c>
      <c r="D266" s="17"/>
      <c r="E266" s="17"/>
      <c r="F266" s="17">
        <v>452</v>
      </c>
      <c r="G266" s="19"/>
      <c r="H266" s="19"/>
      <c r="I266" s="19"/>
    </row>
    <row r="267" spans="1:9" x14ac:dyDescent="0.25">
      <c r="A267" s="15">
        <v>3237</v>
      </c>
      <c r="B267" s="16" t="s">
        <v>38</v>
      </c>
      <c r="C267" s="17">
        <v>16931.03</v>
      </c>
      <c r="D267" s="17"/>
      <c r="E267" s="17"/>
      <c r="F267" s="17">
        <v>86536.39</v>
      </c>
      <c r="G267" s="19">
        <v>511.11119642455299</v>
      </c>
      <c r="H267" s="19"/>
      <c r="I267" s="19"/>
    </row>
    <row r="268" spans="1:9" x14ac:dyDescent="0.25">
      <c r="A268" s="15">
        <v>3238</v>
      </c>
      <c r="B268" s="16" t="s">
        <v>39</v>
      </c>
      <c r="C268" s="17">
        <v>0</v>
      </c>
      <c r="D268" s="17"/>
      <c r="E268" s="17"/>
      <c r="F268" s="17">
        <v>11018.5</v>
      </c>
      <c r="G268" s="19"/>
      <c r="H268" s="19"/>
      <c r="I268" s="19"/>
    </row>
    <row r="269" spans="1:9" x14ac:dyDescent="0.25">
      <c r="A269" s="15">
        <v>3239</v>
      </c>
      <c r="B269" s="16" t="s">
        <v>40</v>
      </c>
      <c r="C269" s="17">
        <v>0</v>
      </c>
      <c r="D269" s="17"/>
      <c r="E269" s="17"/>
      <c r="F269" s="17">
        <v>19305.16</v>
      </c>
      <c r="G269" s="19"/>
      <c r="H269" s="19"/>
      <c r="I269" s="19"/>
    </row>
    <row r="270" spans="1:9" x14ac:dyDescent="0.25">
      <c r="A270" s="11">
        <v>324</v>
      </c>
      <c r="B270" s="12" t="s">
        <v>41</v>
      </c>
      <c r="C270" s="13">
        <v>0</v>
      </c>
      <c r="D270" s="13">
        <v>52492.55</v>
      </c>
      <c r="E270" s="13">
        <v>52492.55</v>
      </c>
      <c r="F270" s="13">
        <v>44089.36</v>
      </c>
      <c r="G270" s="20"/>
      <c r="H270" s="20">
        <v>83.991652148733493</v>
      </c>
      <c r="I270" s="20">
        <v>83.991652148733493</v>
      </c>
    </row>
    <row r="271" spans="1:9" x14ac:dyDescent="0.25">
      <c r="A271" s="15">
        <v>3241</v>
      </c>
      <c r="B271" s="16" t="s">
        <v>41</v>
      </c>
      <c r="C271" s="17">
        <v>0</v>
      </c>
      <c r="D271" s="17"/>
      <c r="E271" s="17"/>
      <c r="F271" s="17">
        <v>44089.36</v>
      </c>
      <c r="G271" s="19"/>
      <c r="H271" s="19"/>
      <c r="I271" s="19"/>
    </row>
    <row r="272" spans="1:9" x14ac:dyDescent="0.25">
      <c r="A272" s="11">
        <v>329</v>
      </c>
      <c r="B272" s="12" t="s">
        <v>42</v>
      </c>
      <c r="C272" s="13">
        <v>0</v>
      </c>
      <c r="D272" s="13">
        <v>64000</v>
      </c>
      <c r="E272" s="13">
        <v>64000</v>
      </c>
      <c r="F272" s="13">
        <v>117654.67</v>
      </c>
      <c r="G272" s="20"/>
      <c r="H272" s="20">
        <v>183.83542187500001</v>
      </c>
      <c r="I272" s="20">
        <v>183.83542187500001</v>
      </c>
    </row>
    <row r="273" spans="1:9" x14ac:dyDescent="0.25">
      <c r="A273" s="15">
        <v>3292</v>
      </c>
      <c r="B273" s="16" t="s">
        <v>43</v>
      </c>
      <c r="C273" s="17">
        <v>0</v>
      </c>
      <c r="D273" s="17"/>
      <c r="E273" s="17"/>
      <c r="F273" s="17">
        <v>28753.8</v>
      </c>
      <c r="G273" s="19"/>
      <c r="H273" s="19"/>
      <c r="I273" s="19"/>
    </row>
    <row r="274" spans="1:9" x14ac:dyDescent="0.25">
      <c r="A274" s="15">
        <v>3293</v>
      </c>
      <c r="B274" s="16" t="s">
        <v>44</v>
      </c>
      <c r="C274" s="17">
        <v>0</v>
      </c>
      <c r="D274" s="17"/>
      <c r="E274" s="17"/>
      <c r="F274" s="17">
        <v>42044.55</v>
      </c>
      <c r="G274" s="19"/>
      <c r="H274" s="19"/>
      <c r="I274" s="19"/>
    </row>
    <row r="275" spans="1:9" x14ac:dyDescent="0.25">
      <c r="A275" s="15">
        <v>3294</v>
      </c>
      <c r="B275" s="16" t="s">
        <v>45</v>
      </c>
      <c r="C275" s="17">
        <v>0</v>
      </c>
      <c r="D275" s="17"/>
      <c r="E275" s="17"/>
      <c r="F275" s="17">
        <v>8496.7000000000007</v>
      </c>
      <c r="G275" s="19"/>
      <c r="H275" s="19"/>
      <c r="I275" s="19"/>
    </row>
    <row r="276" spans="1:9" x14ac:dyDescent="0.25">
      <c r="A276" s="15">
        <v>3295</v>
      </c>
      <c r="B276" s="16" t="s">
        <v>46</v>
      </c>
      <c r="C276" s="17">
        <v>0</v>
      </c>
      <c r="D276" s="17"/>
      <c r="E276" s="17"/>
      <c r="F276" s="17">
        <v>35719.620000000003</v>
      </c>
      <c r="G276" s="19"/>
      <c r="H276" s="19"/>
      <c r="I276" s="19"/>
    </row>
    <row r="277" spans="1:9" x14ac:dyDescent="0.25">
      <c r="A277" s="15">
        <v>3299</v>
      </c>
      <c r="B277" s="16" t="s">
        <v>42</v>
      </c>
      <c r="C277" s="17">
        <v>0</v>
      </c>
      <c r="D277" s="17"/>
      <c r="E277" s="17"/>
      <c r="F277" s="17">
        <v>2640</v>
      </c>
      <c r="G277" s="19"/>
      <c r="H277" s="19"/>
      <c r="I277" s="19"/>
    </row>
    <row r="278" spans="1:9" x14ac:dyDescent="0.25">
      <c r="A278" s="11">
        <v>34</v>
      </c>
      <c r="B278" s="12" t="s">
        <v>48</v>
      </c>
      <c r="C278" s="13">
        <v>0</v>
      </c>
      <c r="D278" s="13">
        <v>0</v>
      </c>
      <c r="E278" s="13">
        <v>0</v>
      </c>
      <c r="F278" s="13">
        <v>4090.44</v>
      </c>
      <c r="G278" s="20"/>
      <c r="H278" s="20"/>
      <c r="I278" s="20"/>
    </row>
    <row r="279" spans="1:9" x14ac:dyDescent="0.25">
      <c r="A279" s="11">
        <v>343</v>
      </c>
      <c r="B279" s="12" t="s">
        <v>52</v>
      </c>
      <c r="C279" s="13">
        <v>0</v>
      </c>
      <c r="D279" s="13">
        <v>0</v>
      </c>
      <c r="E279" s="13">
        <v>0</v>
      </c>
      <c r="F279" s="13">
        <v>4090.44</v>
      </c>
      <c r="G279" s="20"/>
      <c r="H279" s="20"/>
      <c r="I279" s="20"/>
    </row>
    <row r="280" spans="1:9" x14ac:dyDescent="0.25">
      <c r="A280" s="15">
        <v>3431</v>
      </c>
      <c r="B280" s="16" t="s">
        <v>53</v>
      </c>
      <c r="C280" s="17">
        <v>0</v>
      </c>
      <c r="D280" s="17"/>
      <c r="E280" s="17"/>
      <c r="F280" s="17">
        <v>4090.44</v>
      </c>
      <c r="G280" s="19"/>
      <c r="H280" s="19"/>
      <c r="I280" s="19"/>
    </row>
    <row r="281" spans="1:9" ht="15" customHeight="1" x14ac:dyDescent="0.25">
      <c r="A281" s="11">
        <v>37</v>
      </c>
      <c r="B281" s="12" t="s">
        <v>62</v>
      </c>
      <c r="C281" s="13">
        <v>0</v>
      </c>
      <c r="D281" s="13">
        <v>0</v>
      </c>
      <c r="E281" s="13">
        <v>0</v>
      </c>
      <c r="F281" s="13">
        <v>5600</v>
      </c>
      <c r="G281" s="20"/>
      <c r="H281" s="20"/>
      <c r="I281" s="20"/>
    </row>
    <row r="282" spans="1:9" x14ac:dyDescent="0.25">
      <c r="A282" s="11">
        <v>372</v>
      </c>
      <c r="B282" s="12" t="s">
        <v>63</v>
      </c>
      <c r="C282" s="13">
        <v>0</v>
      </c>
      <c r="D282" s="13">
        <v>0</v>
      </c>
      <c r="E282" s="13">
        <v>0</v>
      </c>
      <c r="F282" s="13">
        <v>5600</v>
      </c>
      <c r="G282" s="20"/>
      <c r="H282" s="20"/>
      <c r="I282" s="20"/>
    </row>
    <row r="283" spans="1:9" x14ac:dyDescent="0.25">
      <c r="A283" s="15">
        <v>3721</v>
      </c>
      <c r="B283" s="16" t="s">
        <v>97</v>
      </c>
      <c r="C283" s="17">
        <v>0</v>
      </c>
      <c r="D283" s="17"/>
      <c r="E283" s="17"/>
      <c r="F283" s="17">
        <v>5600</v>
      </c>
      <c r="G283" s="19"/>
      <c r="H283" s="19"/>
      <c r="I283" s="19"/>
    </row>
    <row r="284" spans="1:9" x14ac:dyDescent="0.25">
      <c r="A284" s="11">
        <v>42</v>
      </c>
      <c r="B284" s="12" t="s">
        <v>73</v>
      </c>
      <c r="C284" s="13">
        <v>0</v>
      </c>
      <c r="D284" s="13">
        <v>150000</v>
      </c>
      <c r="E284" s="13">
        <v>150000</v>
      </c>
      <c r="F284" s="13">
        <v>160049.65</v>
      </c>
      <c r="G284" s="20"/>
      <c r="H284" s="20">
        <v>106.699766666667</v>
      </c>
      <c r="I284" s="20">
        <v>106.699766666667</v>
      </c>
    </row>
    <row r="285" spans="1:9" x14ac:dyDescent="0.25">
      <c r="A285" s="11">
        <v>422</v>
      </c>
      <c r="B285" s="12" t="s">
        <v>74</v>
      </c>
      <c r="C285" s="13">
        <v>0</v>
      </c>
      <c r="D285" s="13">
        <v>150000</v>
      </c>
      <c r="E285" s="13">
        <v>150000</v>
      </c>
      <c r="F285" s="13">
        <v>160049.65</v>
      </c>
      <c r="G285" s="20"/>
      <c r="H285" s="20">
        <v>106.699766666667</v>
      </c>
      <c r="I285" s="20">
        <v>106.699766666667</v>
      </c>
    </row>
    <row r="286" spans="1:9" x14ac:dyDescent="0.25">
      <c r="A286" s="15">
        <v>4221</v>
      </c>
      <c r="B286" s="16" t="s">
        <v>75</v>
      </c>
      <c r="C286" s="17">
        <v>0</v>
      </c>
      <c r="D286" s="17"/>
      <c r="E286" s="17"/>
      <c r="F286" s="17">
        <v>1172.5999999999999</v>
      </c>
      <c r="G286" s="19"/>
      <c r="H286" s="19"/>
      <c r="I286" s="19"/>
    </row>
    <row r="287" spans="1:9" x14ac:dyDescent="0.25">
      <c r="A287" s="15">
        <v>4226</v>
      </c>
      <c r="B287" s="16" t="s">
        <v>99</v>
      </c>
      <c r="C287" s="17">
        <v>0</v>
      </c>
      <c r="D287" s="17"/>
      <c r="E287" s="17"/>
      <c r="F287" s="17">
        <v>158877.04999999999</v>
      </c>
      <c r="G287" s="19"/>
      <c r="H287" s="19"/>
      <c r="I287" s="19"/>
    </row>
    <row r="288" spans="1:9" x14ac:dyDescent="0.25">
      <c r="A288" s="11">
        <v>45</v>
      </c>
      <c r="B288" s="12" t="s">
        <v>100</v>
      </c>
      <c r="C288" s="13">
        <v>0</v>
      </c>
      <c r="D288" s="13">
        <v>360000</v>
      </c>
      <c r="E288" s="13">
        <v>360000</v>
      </c>
      <c r="F288" s="13">
        <v>24296.68</v>
      </c>
      <c r="G288" s="20"/>
      <c r="H288" s="20">
        <v>6.7490777777777797</v>
      </c>
      <c r="I288" s="20">
        <v>6.7490777777777797</v>
      </c>
    </row>
    <row r="289" spans="1:9" x14ac:dyDescent="0.25">
      <c r="A289" s="11">
        <v>451</v>
      </c>
      <c r="B289" s="12" t="s">
        <v>101</v>
      </c>
      <c r="C289" s="13">
        <v>0</v>
      </c>
      <c r="D289" s="13">
        <v>360000</v>
      </c>
      <c r="E289" s="13">
        <v>360000</v>
      </c>
      <c r="F289" s="13">
        <v>24296.68</v>
      </c>
      <c r="G289" s="20"/>
      <c r="H289" s="20">
        <v>6.7490777777777797</v>
      </c>
      <c r="I289" s="20">
        <v>6.7490777777777797</v>
      </c>
    </row>
    <row r="290" spans="1:9" x14ac:dyDescent="0.25">
      <c r="A290" s="15">
        <v>4511</v>
      </c>
      <c r="B290" s="16" t="s">
        <v>101</v>
      </c>
      <c r="C290" s="17">
        <v>0</v>
      </c>
      <c r="D290" s="17"/>
      <c r="E290" s="17"/>
      <c r="F290" s="17">
        <v>24296.68</v>
      </c>
      <c r="G290" s="19"/>
      <c r="H290" s="19"/>
      <c r="I290" s="19"/>
    </row>
    <row r="291" spans="1:9" x14ac:dyDescent="0.25">
      <c r="A291" s="45" t="s">
        <v>158</v>
      </c>
      <c r="B291" s="45"/>
      <c r="C291" s="46">
        <v>0</v>
      </c>
      <c r="D291" s="46">
        <v>483148</v>
      </c>
      <c r="E291" s="46">
        <v>483148</v>
      </c>
      <c r="F291" s="46">
        <v>467487.15</v>
      </c>
      <c r="G291" s="47"/>
      <c r="H291" s="47">
        <v>96.758581221489095</v>
      </c>
      <c r="I291" s="47">
        <v>96.758581221489095</v>
      </c>
    </row>
    <row r="292" spans="1:9" x14ac:dyDescent="0.25">
      <c r="A292" s="11">
        <v>31</v>
      </c>
      <c r="B292" s="12" t="s">
        <v>11</v>
      </c>
      <c r="C292" s="13">
        <v>0</v>
      </c>
      <c r="D292" s="13">
        <v>447248</v>
      </c>
      <c r="E292" s="13">
        <v>447248</v>
      </c>
      <c r="F292" s="13">
        <v>426531.58</v>
      </c>
      <c r="G292" s="20"/>
      <c r="H292" s="20">
        <v>95.368024004579098</v>
      </c>
      <c r="I292" s="20">
        <v>95.368024004579098</v>
      </c>
    </row>
    <row r="293" spans="1:9" x14ac:dyDescent="0.25">
      <c r="A293" s="11">
        <v>311</v>
      </c>
      <c r="B293" s="12" t="s">
        <v>12</v>
      </c>
      <c r="C293" s="13">
        <v>0</v>
      </c>
      <c r="D293" s="13">
        <v>381803</v>
      </c>
      <c r="E293" s="13">
        <v>381803</v>
      </c>
      <c r="F293" s="13">
        <v>363934.62</v>
      </c>
      <c r="G293" s="20"/>
      <c r="H293" s="20">
        <v>95.320000104766095</v>
      </c>
      <c r="I293" s="20">
        <v>95.320000104766095</v>
      </c>
    </row>
    <row r="294" spans="1:9" x14ac:dyDescent="0.25">
      <c r="A294" s="15">
        <v>3111</v>
      </c>
      <c r="B294" s="16" t="s">
        <v>13</v>
      </c>
      <c r="C294" s="17">
        <v>0</v>
      </c>
      <c r="D294" s="17"/>
      <c r="E294" s="17"/>
      <c r="F294" s="17">
        <v>363934.62</v>
      </c>
      <c r="G294" s="19"/>
      <c r="H294" s="19"/>
      <c r="I294" s="19"/>
    </row>
    <row r="295" spans="1:9" x14ac:dyDescent="0.25">
      <c r="A295" s="11">
        <v>313</v>
      </c>
      <c r="B295" s="12" t="s">
        <v>17</v>
      </c>
      <c r="C295" s="13">
        <v>0</v>
      </c>
      <c r="D295" s="13">
        <v>65445</v>
      </c>
      <c r="E295" s="13">
        <v>65445</v>
      </c>
      <c r="F295" s="13">
        <v>62596.959999999999</v>
      </c>
      <c r="G295" s="20"/>
      <c r="H295" s="20">
        <v>95.648193139277296</v>
      </c>
      <c r="I295" s="20">
        <v>95.648193139277296</v>
      </c>
    </row>
    <row r="296" spans="1:9" x14ac:dyDescent="0.25">
      <c r="A296" s="15">
        <v>3132</v>
      </c>
      <c r="B296" s="16" t="s">
        <v>18</v>
      </c>
      <c r="C296" s="17">
        <v>0</v>
      </c>
      <c r="D296" s="17"/>
      <c r="E296" s="17"/>
      <c r="F296" s="17">
        <v>55156.45</v>
      </c>
      <c r="G296" s="19"/>
      <c r="H296" s="19"/>
      <c r="I296" s="19"/>
    </row>
    <row r="297" spans="1:9" x14ac:dyDescent="0.25">
      <c r="A297" s="15">
        <v>3133</v>
      </c>
      <c r="B297" s="16" t="s">
        <v>19</v>
      </c>
      <c r="C297" s="17">
        <v>0</v>
      </c>
      <c r="D297" s="17"/>
      <c r="E297" s="17"/>
      <c r="F297" s="17">
        <v>7440.51</v>
      </c>
      <c r="G297" s="19"/>
      <c r="H297" s="19"/>
      <c r="I297" s="19"/>
    </row>
    <row r="298" spans="1:9" x14ac:dyDescent="0.25">
      <c r="A298" s="11">
        <v>32</v>
      </c>
      <c r="B298" s="12" t="s">
        <v>20</v>
      </c>
      <c r="C298" s="13">
        <v>0</v>
      </c>
      <c r="D298" s="13">
        <v>35900</v>
      </c>
      <c r="E298" s="13">
        <v>35900</v>
      </c>
      <c r="F298" s="13">
        <v>40955.57</v>
      </c>
      <c r="G298" s="20"/>
      <c r="H298" s="20">
        <v>114.082367688022</v>
      </c>
      <c r="I298" s="20">
        <v>114.082367688022</v>
      </c>
    </row>
    <row r="299" spans="1:9" x14ac:dyDescent="0.25">
      <c r="A299" s="11">
        <v>321</v>
      </c>
      <c r="B299" s="12" t="s">
        <v>21</v>
      </c>
      <c r="C299" s="13">
        <v>0</v>
      </c>
      <c r="D299" s="13">
        <v>4900</v>
      </c>
      <c r="E299" s="13">
        <v>4900</v>
      </c>
      <c r="F299" s="13">
        <v>6447.74</v>
      </c>
      <c r="G299" s="20"/>
      <c r="H299" s="20">
        <v>131.58653061224501</v>
      </c>
      <c r="I299" s="20">
        <v>131.58653061224501</v>
      </c>
    </row>
    <row r="300" spans="1:9" x14ac:dyDescent="0.25">
      <c r="A300" s="15">
        <v>3212</v>
      </c>
      <c r="B300" s="16" t="s">
        <v>23</v>
      </c>
      <c r="C300" s="17">
        <v>0</v>
      </c>
      <c r="D300" s="17"/>
      <c r="E300" s="17"/>
      <c r="F300" s="17">
        <v>6447.74</v>
      </c>
      <c r="G300" s="19"/>
      <c r="H300" s="19"/>
      <c r="I300" s="19"/>
    </row>
    <row r="301" spans="1:9" x14ac:dyDescent="0.25">
      <c r="A301" s="11">
        <v>323</v>
      </c>
      <c r="B301" s="12" t="s">
        <v>31</v>
      </c>
      <c r="C301" s="13">
        <v>0</v>
      </c>
      <c r="D301" s="13">
        <v>25000</v>
      </c>
      <c r="E301" s="13">
        <v>25000</v>
      </c>
      <c r="F301" s="13">
        <v>34433.83</v>
      </c>
      <c r="G301" s="20"/>
      <c r="H301" s="20">
        <v>137.73532</v>
      </c>
      <c r="I301" s="20">
        <v>137.73532</v>
      </c>
    </row>
    <row r="302" spans="1:9" x14ac:dyDescent="0.25">
      <c r="A302" s="15">
        <v>3233</v>
      </c>
      <c r="B302" s="16" t="s">
        <v>34</v>
      </c>
      <c r="C302" s="17">
        <v>0</v>
      </c>
      <c r="D302" s="17"/>
      <c r="E302" s="17"/>
      <c r="F302" s="17">
        <v>5500</v>
      </c>
      <c r="G302" s="19"/>
      <c r="H302" s="19"/>
      <c r="I302" s="19"/>
    </row>
    <row r="303" spans="1:9" x14ac:dyDescent="0.25">
      <c r="A303" s="15">
        <v>3237</v>
      </c>
      <c r="B303" s="16" t="s">
        <v>38</v>
      </c>
      <c r="C303" s="17">
        <v>0</v>
      </c>
      <c r="D303" s="17"/>
      <c r="E303" s="17"/>
      <c r="F303" s="17">
        <v>25996.33</v>
      </c>
      <c r="G303" s="19"/>
      <c r="H303" s="19"/>
      <c r="I303" s="19"/>
    </row>
    <row r="304" spans="1:9" x14ac:dyDescent="0.25">
      <c r="A304" s="15">
        <v>3239</v>
      </c>
      <c r="B304" s="16" t="s">
        <v>40</v>
      </c>
      <c r="C304" s="17">
        <v>0</v>
      </c>
      <c r="D304" s="17"/>
      <c r="E304" s="17"/>
      <c r="F304" s="17">
        <v>2937.5</v>
      </c>
      <c r="G304" s="19"/>
      <c r="H304" s="19"/>
      <c r="I304" s="19"/>
    </row>
    <row r="305" spans="1:9" x14ac:dyDescent="0.25">
      <c r="A305" s="11">
        <v>329</v>
      </c>
      <c r="B305" s="12" t="s">
        <v>42</v>
      </c>
      <c r="C305" s="13">
        <v>0</v>
      </c>
      <c r="D305" s="13">
        <v>6000</v>
      </c>
      <c r="E305" s="13">
        <v>6000</v>
      </c>
      <c r="F305" s="13">
        <v>74</v>
      </c>
      <c r="G305" s="20"/>
      <c r="H305" s="20">
        <v>1.2333333333333301</v>
      </c>
      <c r="I305" s="20">
        <v>1.2333333333333301</v>
      </c>
    </row>
    <row r="306" spans="1:9" x14ac:dyDescent="0.25">
      <c r="A306" s="15">
        <v>3293</v>
      </c>
      <c r="B306" s="16" t="s">
        <v>44</v>
      </c>
      <c r="C306" s="17">
        <v>0</v>
      </c>
      <c r="D306" s="17"/>
      <c r="E306" s="17"/>
      <c r="F306" s="17">
        <v>74</v>
      </c>
      <c r="G306" s="19"/>
      <c r="H306" s="19"/>
      <c r="I306" s="19"/>
    </row>
    <row r="307" spans="1:9" x14ac:dyDescent="0.25">
      <c r="A307" s="42" t="s">
        <v>159</v>
      </c>
      <c r="B307" s="42"/>
      <c r="C307" s="43">
        <v>0</v>
      </c>
      <c r="D307" s="43">
        <v>290000</v>
      </c>
      <c r="E307" s="43">
        <v>290000</v>
      </c>
      <c r="F307" s="43">
        <v>226064</v>
      </c>
      <c r="G307" s="44"/>
      <c r="H307" s="44">
        <v>77.953103448275897</v>
      </c>
      <c r="I307" s="44">
        <v>77.953103448275897</v>
      </c>
    </row>
    <row r="308" spans="1:9" x14ac:dyDescent="0.25">
      <c r="A308" s="45" t="s">
        <v>160</v>
      </c>
      <c r="B308" s="45"/>
      <c r="C308" s="46">
        <v>0</v>
      </c>
      <c r="D308" s="46">
        <v>250000</v>
      </c>
      <c r="E308" s="46">
        <v>250000</v>
      </c>
      <c r="F308" s="46">
        <v>192700</v>
      </c>
      <c r="G308" s="47"/>
      <c r="H308" s="47">
        <v>77.08</v>
      </c>
      <c r="I308" s="47">
        <v>77.08</v>
      </c>
    </row>
    <row r="309" spans="1:9" ht="15" customHeight="1" x14ac:dyDescent="0.25">
      <c r="A309" s="11">
        <v>37</v>
      </c>
      <c r="B309" s="12" t="s">
        <v>62</v>
      </c>
      <c r="C309" s="13">
        <v>0</v>
      </c>
      <c r="D309" s="13">
        <v>250000</v>
      </c>
      <c r="E309" s="13">
        <v>250000</v>
      </c>
      <c r="F309" s="13">
        <v>192700</v>
      </c>
      <c r="G309" s="20"/>
      <c r="H309" s="20">
        <v>77.08</v>
      </c>
      <c r="I309" s="20">
        <v>77.08</v>
      </c>
    </row>
    <row r="310" spans="1:9" x14ac:dyDescent="0.25">
      <c r="A310" s="11">
        <v>372</v>
      </c>
      <c r="B310" s="12" t="s">
        <v>63</v>
      </c>
      <c r="C310" s="13">
        <v>0</v>
      </c>
      <c r="D310" s="13">
        <v>250000</v>
      </c>
      <c r="E310" s="13">
        <v>250000</v>
      </c>
      <c r="F310" s="13">
        <v>192700</v>
      </c>
      <c r="G310" s="20"/>
      <c r="H310" s="20">
        <v>77.08</v>
      </c>
      <c r="I310" s="20">
        <v>77.08</v>
      </c>
    </row>
    <row r="311" spans="1:9" x14ac:dyDescent="0.25">
      <c r="A311" s="15">
        <v>3721</v>
      </c>
      <c r="B311" s="16" t="s">
        <v>97</v>
      </c>
      <c r="C311" s="17">
        <v>0</v>
      </c>
      <c r="D311" s="17"/>
      <c r="E311" s="17"/>
      <c r="F311" s="17">
        <v>192700</v>
      </c>
      <c r="G311" s="19"/>
      <c r="H311" s="19"/>
      <c r="I311" s="19"/>
    </row>
    <row r="312" spans="1:9" x14ac:dyDescent="0.25">
      <c r="A312" s="45" t="s">
        <v>161</v>
      </c>
      <c r="B312" s="45"/>
      <c r="C312" s="46">
        <v>0</v>
      </c>
      <c r="D312" s="46">
        <v>40000</v>
      </c>
      <c r="E312" s="46">
        <v>40000</v>
      </c>
      <c r="F312" s="46">
        <v>33364</v>
      </c>
      <c r="G312" s="47"/>
      <c r="H312" s="47">
        <v>83.41</v>
      </c>
      <c r="I312" s="47">
        <v>83.41</v>
      </c>
    </row>
    <row r="313" spans="1:9" ht="15" customHeight="1" x14ac:dyDescent="0.25">
      <c r="A313" s="11">
        <v>37</v>
      </c>
      <c r="B313" s="12" t="s">
        <v>62</v>
      </c>
      <c r="C313" s="13">
        <v>0</v>
      </c>
      <c r="D313" s="13">
        <v>40000</v>
      </c>
      <c r="E313" s="13">
        <v>40000</v>
      </c>
      <c r="F313" s="13">
        <v>33364</v>
      </c>
      <c r="G313" s="20"/>
      <c r="H313" s="20">
        <v>83.41</v>
      </c>
      <c r="I313" s="20">
        <v>83.41</v>
      </c>
    </row>
    <row r="314" spans="1:9" x14ac:dyDescent="0.25">
      <c r="A314" s="11">
        <v>372</v>
      </c>
      <c r="B314" s="12" t="s">
        <v>63</v>
      </c>
      <c r="C314" s="13">
        <v>0</v>
      </c>
      <c r="D314" s="13">
        <v>40000</v>
      </c>
      <c r="E314" s="13">
        <v>40000</v>
      </c>
      <c r="F314" s="13">
        <v>33364</v>
      </c>
      <c r="G314" s="20"/>
      <c r="H314" s="20">
        <v>83.41</v>
      </c>
      <c r="I314" s="20">
        <v>83.41</v>
      </c>
    </row>
    <row r="315" spans="1:9" x14ac:dyDescent="0.25">
      <c r="A315" s="15">
        <v>3722</v>
      </c>
      <c r="B315" s="16" t="s">
        <v>64</v>
      </c>
      <c r="C315" s="17">
        <v>0</v>
      </c>
      <c r="D315" s="17"/>
      <c r="E315" s="17"/>
      <c r="F315" s="17">
        <v>33364</v>
      </c>
      <c r="G315" s="19"/>
      <c r="H315" s="19"/>
      <c r="I315" s="19"/>
    </row>
    <row r="316" spans="1:9" x14ac:dyDescent="0.25">
      <c r="A316" s="8" t="s">
        <v>102</v>
      </c>
      <c r="B316" s="8"/>
      <c r="C316" s="9">
        <v>5217511.8099999996</v>
      </c>
      <c r="D316" s="9">
        <v>9143633</v>
      </c>
      <c r="E316" s="9">
        <v>9143633</v>
      </c>
      <c r="F316" s="9">
        <v>9329291.7899999991</v>
      </c>
      <c r="G316" s="41">
        <v>178.80729607778301</v>
      </c>
      <c r="H316" s="41">
        <v>102.03047071114899</v>
      </c>
      <c r="I316" s="41">
        <v>102.03047071114899</v>
      </c>
    </row>
    <row r="317" spans="1:9" x14ac:dyDescent="0.25">
      <c r="A317" s="42" t="s">
        <v>162</v>
      </c>
      <c r="B317" s="42"/>
      <c r="C317" s="43">
        <v>5217511.8099999996</v>
      </c>
      <c r="D317" s="43">
        <v>9143633</v>
      </c>
      <c r="E317" s="43">
        <v>9143633</v>
      </c>
      <c r="F317" s="43">
        <v>9329291.7899999991</v>
      </c>
      <c r="G317" s="44">
        <v>178.80729607778301</v>
      </c>
      <c r="H317" s="44">
        <v>102.03047071114899</v>
      </c>
      <c r="I317" s="44">
        <v>102.03047071114899</v>
      </c>
    </row>
    <row r="318" spans="1:9" x14ac:dyDescent="0.25">
      <c r="A318" s="45" t="s">
        <v>163</v>
      </c>
      <c r="B318" s="45"/>
      <c r="C318" s="46">
        <v>5217511.8099999996</v>
      </c>
      <c r="D318" s="46">
        <v>9143633</v>
      </c>
      <c r="E318" s="46">
        <v>9143633</v>
      </c>
      <c r="F318" s="46">
        <v>9329291.7899999991</v>
      </c>
      <c r="G318" s="47">
        <v>178.80729607778301</v>
      </c>
      <c r="H318" s="47">
        <v>102.03047071114899</v>
      </c>
      <c r="I318" s="47">
        <v>102.03047071114899</v>
      </c>
    </row>
    <row r="319" spans="1:9" x14ac:dyDescent="0.25">
      <c r="A319" s="11">
        <v>31</v>
      </c>
      <c r="B319" s="12" t="s">
        <v>11</v>
      </c>
      <c r="C319" s="13">
        <v>4723770</v>
      </c>
      <c r="D319" s="13">
        <v>6947770</v>
      </c>
      <c r="E319" s="13">
        <v>6947770</v>
      </c>
      <c r="F319" s="13">
        <v>7159140.3499999996</v>
      </c>
      <c r="G319" s="20">
        <v>151.55565046562401</v>
      </c>
      <c r="H319" s="20">
        <v>103.042276154795</v>
      </c>
      <c r="I319" s="20">
        <v>103.042276154795</v>
      </c>
    </row>
    <row r="320" spans="1:9" x14ac:dyDescent="0.25">
      <c r="A320" s="11">
        <v>311</v>
      </c>
      <c r="B320" s="12" t="s">
        <v>12</v>
      </c>
      <c r="C320" s="13">
        <v>3974750</v>
      </c>
      <c r="D320" s="13">
        <v>5945750</v>
      </c>
      <c r="E320" s="13">
        <v>5945750</v>
      </c>
      <c r="F320" s="13">
        <v>6047019.7599999998</v>
      </c>
      <c r="G320" s="20">
        <v>152.13585156299101</v>
      </c>
      <c r="H320" s="20">
        <v>101.703229365513</v>
      </c>
      <c r="I320" s="20">
        <v>101.703229365513</v>
      </c>
    </row>
    <row r="321" spans="1:9" x14ac:dyDescent="0.25">
      <c r="A321" s="15">
        <v>3111</v>
      </c>
      <c r="B321" s="16" t="s">
        <v>13</v>
      </c>
      <c r="C321" s="17">
        <v>3974750</v>
      </c>
      <c r="D321" s="17"/>
      <c r="E321" s="17"/>
      <c r="F321" s="17">
        <v>6047019.7599999998</v>
      </c>
      <c r="G321" s="19">
        <v>152.13585156299101</v>
      </c>
      <c r="H321" s="19"/>
      <c r="I321" s="19"/>
    </row>
    <row r="322" spans="1:9" x14ac:dyDescent="0.25">
      <c r="A322" s="11">
        <v>312</v>
      </c>
      <c r="B322" s="12" t="s">
        <v>16</v>
      </c>
      <c r="C322" s="13">
        <v>58750</v>
      </c>
      <c r="D322" s="13">
        <v>98750</v>
      </c>
      <c r="E322" s="13">
        <v>98750</v>
      </c>
      <c r="F322" s="13">
        <v>73000</v>
      </c>
      <c r="G322" s="20">
        <v>124.255319148936</v>
      </c>
      <c r="H322" s="20">
        <v>73.924050632911403</v>
      </c>
      <c r="I322" s="20">
        <v>73.924050632911403</v>
      </c>
    </row>
    <row r="323" spans="1:9" x14ac:dyDescent="0.25">
      <c r="A323" s="15">
        <v>3121</v>
      </c>
      <c r="B323" s="16" t="s">
        <v>16</v>
      </c>
      <c r="C323" s="17">
        <v>58750</v>
      </c>
      <c r="D323" s="17"/>
      <c r="E323" s="17"/>
      <c r="F323" s="17">
        <v>73000</v>
      </c>
      <c r="G323" s="19">
        <v>124.255319148936</v>
      </c>
      <c r="H323" s="19"/>
      <c r="I323" s="19"/>
    </row>
    <row r="324" spans="1:9" x14ac:dyDescent="0.25">
      <c r="A324" s="11">
        <v>313</v>
      </c>
      <c r="B324" s="12" t="s">
        <v>17</v>
      </c>
      <c r="C324" s="13">
        <v>690270</v>
      </c>
      <c r="D324" s="13">
        <v>903270</v>
      </c>
      <c r="E324" s="13">
        <v>903270</v>
      </c>
      <c r="F324" s="13">
        <v>1039120.59</v>
      </c>
      <c r="G324" s="20">
        <v>150.53828067277999</v>
      </c>
      <c r="H324" s="20">
        <v>115.039865156598</v>
      </c>
      <c r="I324" s="20">
        <v>115.039865156598</v>
      </c>
    </row>
    <row r="325" spans="1:9" x14ac:dyDescent="0.25">
      <c r="A325" s="15">
        <v>3132</v>
      </c>
      <c r="B325" s="16" t="s">
        <v>18</v>
      </c>
      <c r="C325" s="17">
        <v>625680</v>
      </c>
      <c r="D325" s="17"/>
      <c r="E325" s="17"/>
      <c r="F325" s="17">
        <v>936416.64</v>
      </c>
      <c r="G325" s="19">
        <v>149.66382815496701</v>
      </c>
      <c r="H325" s="19"/>
      <c r="I325" s="19"/>
    </row>
    <row r="326" spans="1:9" x14ac:dyDescent="0.25">
      <c r="A326" s="15">
        <v>3133</v>
      </c>
      <c r="B326" s="16" t="s">
        <v>19</v>
      </c>
      <c r="C326" s="17">
        <v>64590</v>
      </c>
      <c r="D326" s="17"/>
      <c r="E326" s="17"/>
      <c r="F326" s="17">
        <v>102703.95</v>
      </c>
      <c r="G326" s="19">
        <v>159.00905712958701</v>
      </c>
      <c r="H326" s="19"/>
      <c r="I326" s="19"/>
    </row>
    <row r="327" spans="1:9" x14ac:dyDescent="0.25">
      <c r="A327" s="11">
        <v>32</v>
      </c>
      <c r="B327" s="12" t="s">
        <v>20</v>
      </c>
      <c r="C327" s="13">
        <v>450511.81</v>
      </c>
      <c r="D327" s="13">
        <v>2009230</v>
      </c>
      <c r="E327" s="13">
        <v>2009230</v>
      </c>
      <c r="F327" s="13">
        <v>1970112.12</v>
      </c>
      <c r="G327" s="20">
        <v>437.30532169622802</v>
      </c>
      <c r="H327" s="20">
        <v>98.053090985103694</v>
      </c>
      <c r="I327" s="20">
        <v>98.053090985103694</v>
      </c>
    </row>
    <row r="328" spans="1:9" x14ac:dyDescent="0.25">
      <c r="A328" s="11">
        <v>321</v>
      </c>
      <c r="B328" s="12" t="s">
        <v>21</v>
      </c>
      <c r="C328" s="13">
        <v>54000</v>
      </c>
      <c r="D328" s="13">
        <v>105230</v>
      </c>
      <c r="E328" s="13">
        <v>105230</v>
      </c>
      <c r="F328" s="13">
        <v>95569.5</v>
      </c>
      <c r="G328" s="20">
        <v>176.98055555555601</v>
      </c>
      <c r="H328" s="20">
        <v>90.819633184453096</v>
      </c>
      <c r="I328" s="20">
        <v>90.819633184453096</v>
      </c>
    </row>
    <row r="329" spans="1:9" x14ac:dyDescent="0.25">
      <c r="A329" s="15">
        <v>3211</v>
      </c>
      <c r="B329" s="16" t="s">
        <v>22</v>
      </c>
      <c r="C329" s="17">
        <v>0</v>
      </c>
      <c r="D329" s="17"/>
      <c r="E329" s="17"/>
      <c r="F329" s="17">
        <v>13339</v>
      </c>
      <c r="G329" s="19"/>
      <c r="H329" s="19"/>
      <c r="I329" s="19"/>
    </row>
    <row r="330" spans="1:9" x14ac:dyDescent="0.25">
      <c r="A330" s="15">
        <v>3212</v>
      </c>
      <c r="B330" s="16" t="s">
        <v>23</v>
      </c>
      <c r="C330" s="17">
        <v>54000</v>
      </c>
      <c r="D330" s="17"/>
      <c r="E330" s="17"/>
      <c r="F330" s="17">
        <v>72368</v>
      </c>
      <c r="G330" s="19">
        <v>134.014814814815</v>
      </c>
      <c r="H330" s="19"/>
      <c r="I330" s="19"/>
    </row>
    <row r="331" spans="1:9" x14ac:dyDescent="0.25">
      <c r="A331" s="15">
        <v>3213</v>
      </c>
      <c r="B331" s="16" t="s">
        <v>24</v>
      </c>
      <c r="C331" s="17">
        <v>0</v>
      </c>
      <c r="D331" s="17"/>
      <c r="E331" s="17"/>
      <c r="F331" s="17">
        <v>9862.5</v>
      </c>
      <c r="G331" s="19"/>
      <c r="H331" s="19"/>
      <c r="I331" s="19"/>
    </row>
    <row r="332" spans="1:9" x14ac:dyDescent="0.25">
      <c r="A332" s="11">
        <v>322</v>
      </c>
      <c r="B332" s="12" t="s">
        <v>26</v>
      </c>
      <c r="C332" s="13">
        <v>101040</v>
      </c>
      <c r="D332" s="13">
        <v>1252000</v>
      </c>
      <c r="E332" s="13">
        <v>1252000</v>
      </c>
      <c r="F332" s="13">
        <v>1234504.01</v>
      </c>
      <c r="G332" s="20">
        <v>1221.7973178939001</v>
      </c>
      <c r="H332" s="20">
        <v>98.602556709265201</v>
      </c>
      <c r="I332" s="20">
        <v>98.602556709265201</v>
      </c>
    </row>
    <row r="333" spans="1:9" x14ac:dyDescent="0.25">
      <c r="A333" s="15">
        <v>3221</v>
      </c>
      <c r="B333" s="16" t="s">
        <v>27</v>
      </c>
      <c r="C333" s="17">
        <v>0</v>
      </c>
      <c r="D333" s="17"/>
      <c r="E333" s="17"/>
      <c r="F333" s="17">
        <v>119121.87</v>
      </c>
      <c r="G333" s="19"/>
      <c r="H333" s="19"/>
      <c r="I333" s="19"/>
    </row>
    <row r="334" spans="1:9" x14ac:dyDescent="0.25">
      <c r="A334" s="15">
        <v>3222</v>
      </c>
      <c r="B334" s="16" t="s">
        <v>96</v>
      </c>
      <c r="C334" s="17">
        <v>57040</v>
      </c>
      <c r="D334" s="17"/>
      <c r="E334" s="17"/>
      <c r="F334" s="17">
        <v>766039.72</v>
      </c>
      <c r="G334" s="19">
        <v>1342.9868863955101</v>
      </c>
      <c r="H334" s="19"/>
      <c r="I334" s="19"/>
    </row>
    <row r="335" spans="1:9" x14ac:dyDescent="0.25">
      <c r="A335" s="15">
        <v>3223</v>
      </c>
      <c r="B335" s="16" t="s">
        <v>28</v>
      </c>
      <c r="C335" s="17">
        <v>44000</v>
      </c>
      <c r="D335" s="17"/>
      <c r="E335" s="17"/>
      <c r="F335" s="17">
        <v>232661.72</v>
      </c>
      <c r="G335" s="19">
        <v>528.77663636363604</v>
      </c>
      <c r="H335" s="19"/>
      <c r="I335" s="19"/>
    </row>
    <row r="336" spans="1:9" x14ac:dyDescent="0.25">
      <c r="A336" s="15">
        <v>3224</v>
      </c>
      <c r="B336" s="16" t="s">
        <v>29</v>
      </c>
      <c r="C336" s="17">
        <v>0</v>
      </c>
      <c r="D336" s="17"/>
      <c r="E336" s="17"/>
      <c r="F336" s="17">
        <v>78942.350000000006</v>
      </c>
      <c r="G336" s="19"/>
      <c r="H336" s="19"/>
      <c r="I336" s="19"/>
    </row>
    <row r="337" spans="1:9" x14ac:dyDescent="0.25">
      <c r="A337" s="15">
        <v>3225</v>
      </c>
      <c r="B337" s="16" t="s">
        <v>90</v>
      </c>
      <c r="C337" s="17">
        <v>0</v>
      </c>
      <c r="D337" s="17"/>
      <c r="E337" s="17"/>
      <c r="F337" s="17">
        <v>17671.400000000001</v>
      </c>
      <c r="G337" s="19"/>
      <c r="H337" s="19"/>
      <c r="I337" s="19"/>
    </row>
    <row r="338" spans="1:9" x14ac:dyDescent="0.25">
      <c r="A338" s="15">
        <v>3227</v>
      </c>
      <c r="B338" s="16" t="s">
        <v>30</v>
      </c>
      <c r="C338" s="17">
        <v>0</v>
      </c>
      <c r="D338" s="17"/>
      <c r="E338" s="17"/>
      <c r="F338" s="17">
        <v>20066.95</v>
      </c>
      <c r="G338" s="19"/>
      <c r="H338" s="19"/>
      <c r="I338" s="19"/>
    </row>
    <row r="339" spans="1:9" x14ac:dyDescent="0.25">
      <c r="A339" s="11">
        <v>323</v>
      </c>
      <c r="B339" s="12" t="s">
        <v>31</v>
      </c>
      <c r="C339" s="13">
        <v>265471.81</v>
      </c>
      <c r="D339" s="13">
        <v>551000</v>
      </c>
      <c r="E339" s="13">
        <v>551000</v>
      </c>
      <c r="F339" s="13">
        <v>533537.57999999996</v>
      </c>
      <c r="G339" s="20">
        <v>200.97711316316401</v>
      </c>
      <c r="H339" s="20">
        <v>96.830776769509995</v>
      </c>
      <c r="I339" s="20">
        <v>96.830776769509995</v>
      </c>
    </row>
    <row r="340" spans="1:9" x14ac:dyDescent="0.25">
      <c r="A340" s="15">
        <v>3231</v>
      </c>
      <c r="B340" s="16" t="s">
        <v>32</v>
      </c>
      <c r="C340" s="17">
        <v>0</v>
      </c>
      <c r="D340" s="17"/>
      <c r="E340" s="17"/>
      <c r="F340" s="17">
        <v>35748.629999999997</v>
      </c>
      <c r="G340" s="19"/>
      <c r="H340" s="19"/>
      <c r="I340" s="19"/>
    </row>
    <row r="341" spans="1:9" x14ac:dyDescent="0.25">
      <c r="A341" s="15">
        <v>3232</v>
      </c>
      <c r="B341" s="16" t="s">
        <v>33</v>
      </c>
      <c r="C341" s="17">
        <v>70000</v>
      </c>
      <c r="D341" s="17"/>
      <c r="E341" s="17"/>
      <c r="F341" s="17">
        <v>39905.75</v>
      </c>
      <c r="G341" s="19">
        <v>57.008214285714303</v>
      </c>
      <c r="H341" s="19"/>
      <c r="I341" s="19"/>
    </row>
    <row r="342" spans="1:9" x14ac:dyDescent="0.25">
      <c r="A342" s="15">
        <v>3233</v>
      </c>
      <c r="B342" s="16" t="s">
        <v>34</v>
      </c>
      <c r="C342" s="17">
        <v>7956.81</v>
      </c>
      <c r="D342" s="17"/>
      <c r="E342" s="17"/>
      <c r="F342" s="17">
        <v>28367.52</v>
      </c>
      <c r="G342" s="19">
        <v>356.51875563196802</v>
      </c>
      <c r="H342" s="19"/>
      <c r="I342" s="19"/>
    </row>
    <row r="343" spans="1:9" x14ac:dyDescent="0.25">
      <c r="A343" s="15">
        <v>3234</v>
      </c>
      <c r="B343" s="16" t="s">
        <v>35</v>
      </c>
      <c r="C343" s="17">
        <v>0</v>
      </c>
      <c r="D343" s="17"/>
      <c r="E343" s="17"/>
      <c r="F343" s="17">
        <v>89921.37</v>
      </c>
      <c r="G343" s="19"/>
      <c r="H343" s="19"/>
      <c r="I343" s="19"/>
    </row>
    <row r="344" spans="1:9" x14ac:dyDescent="0.25">
      <c r="A344" s="15">
        <v>3235</v>
      </c>
      <c r="B344" s="16" t="s">
        <v>36</v>
      </c>
      <c r="C344" s="17">
        <v>165000</v>
      </c>
      <c r="D344" s="17"/>
      <c r="E344" s="17"/>
      <c r="F344" s="17">
        <v>159330.70000000001</v>
      </c>
      <c r="G344" s="19">
        <v>96.564060606060593</v>
      </c>
      <c r="H344" s="19"/>
      <c r="I344" s="19"/>
    </row>
    <row r="345" spans="1:9" x14ac:dyDescent="0.25">
      <c r="A345" s="15">
        <v>3236</v>
      </c>
      <c r="B345" s="16" t="s">
        <v>37</v>
      </c>
      <c r="C345" s="17">
        <v>0</v>
      </c>
      <c r="D345" s="17"/>
      <c r="E345" s="17"/>
      <c r="F345" s="17">
        <v>62625.5</v>
      </c>
      <c r="G345" s="19"/>
      <c r="H345" s="19"/>
      <c r="I345" s="19"/>
    </row>
    <row r="346" spans="1:9" x14ac:dyDescent="0.25">
      <c r="A346" s="15">
        <v>3237</v>
      </c>
      <c r="B346" s="16" t="s">
        <v>38</v>
      </c>
      <c r="C346" s="17">
        <v>0</v>
      </c>
      <c r="D346" s="17"/>
      <c r="E346" s="17"/>
      <c r="F346" s="17">
        <v>33544.74</v>
      </c>
      <c r="G346" s="19"/>
      <c r="H346" s="19"/>
      <c r="I346" s="19"/>
    </row>
    <row r="347" spans="1:9" x14ac:dyDescent="0.25">
      <c r="A347" s="15">
        <v>3238</v>
      </c>
      <c r="B347" s="16" t="s">
        <v>39</v>
      </c>
      <c r="C347" s="17">
        <v>0</v>
      </c>
      <c r="D347" s="17"/>
      <c r="E347" s="17"/>
      <c r="F347" s="17">
        <v>60164.52</v>
      </c>
      <c r="G347" s="19"/>
      <c r="H347" s="19"/>
      <c r="I347" s="19"/>
    </row>
    <row r="348" spans="1:9" x14ac:dyDescent="0.25">
      <c r="A348" s="15">
        <v>3239</v>
      </c>
      <c r="B348" s="16" t="s">
        <v>40</v>
      </c>
      <c r="C348" s="17">
        <v>22515</v>
      </c>
      <c r="D348" s="17"/>
      <c r="E348" s="17"/>
      <c r="F348" s="17">
        <v>23928.85</v>
      </c>
      <c r="G348" s="19">
        <v>106.279591383522</v>
      </c>
      <c r="H348" s="19"/>
      <c r="I348" s="19"/>
    </row>
    <row r="349" spans="1:9" x14ac:dyDescent="0.25">
      <c r="A349" s="11">
        <v>324</v>
      </c>
      <c r="B349" s="12" t="s">
        <v>41</v>
      </c>
      <c r="C349" s="13">
        <v>0</v>
      </c>
      <c r="D349" s="13">
        <v>26000</v>
      </c>
      <c r="E349" s="13">
        <v>26000</v>
      </c>
      <c r="F349" s="13">
        <v>23052.39</v>
      </c>
      <c r="G349" s="20">
        <v>0</v>
      </c>
      <c r="H349" s="20">
        <v>88.663038461538505</v>
      </c>
      <c r="I349" s="20">
        <v>88.663038461538505</v>
      </c>
    </row>
    <row r="350" spans="1:9" x14ac:dyDescent="0.25">
      <c r="A350" s="15">
        <v>3241</v>
      </c>
      <c r="B350" s="16" t="s">
        <v>41</v>
      </c>
      <c r="C350" s="17">
        <v>0</v>
      </c>
      <c r="D350" s="17"/>
      <c r="E350" s="17"/>
      <c r="F350" s="17">
        <v>23052.39</v>
      </c>
      <c r="G350" s="19"/>
      <c r="H350" s="19"/>
      <c r="I350" s="19"/>
    </row>
    <row r="351" spans="1:9" x14ac:dyDescent="0.25">
      <c r="A351" s="11">
        <v>329</v>
      </c>
      <c r="B351" s="12" t="s">
        <v>42</v>
      </c>
      <c r="C351" s="13">
        <v>30000</v>
      </c>
      <c r="D351" s="13">
        <v>75000</v>
      </c>
      <c r="E351" s="13">
        <v>75000</v>
      </c>
      <c r="F351" s="13">
        <v>83448.639999999999</v>
      </c>
      <c r="G351" s="20">
        <v>278.16213333333297</v>
      </c>
      <c r="H351" s="20">
        <v>111.26485333333299</v>
      </c>
      <c r="I351" s="20">
        <v>111.26485333333299</v>
      </c>
    </row>
    <row r="352" spans="1:9" x14ac:dyDescent="0.25">
      <c r="A352" s="15">
        <v>3292</v>
      </c>
      <c r="B352" s="16" t="s">
        <v>43</v>
      </c>
      <c r="C352" s="17">
        <v>0</v>
      </c>
      <c r="D352" s="17"/>
      <c r="E352" s="17"/>
      <c r="F352" s="17">
        <v>25544.75</v>
      </c>
      <c r="G352" s="19"/>
      <c r="H352" s="19"/>
      <c r="I352" s="19"/>
    </row>
    <row r="353" spans="1:9" x14ac:dyDescent="0.25">
      <c r="A353" s="15">
        <v>3293</v>
      </c>
      <c r="B353" s="16" t="s">
        <v>44</v>
      </c>
      <c r="C353" s="17">
        <v>0</v>
      </c>
      <c r="D353" s="17"/>
      <c r="E353" s="17"/>
      <c r="F353" s="17">
        <v>10937</v>
      </c>
      <c r="G353" s="19"/>
      <c r="H353" s="19"/>
      <c r="I353" s="19"/>
    </row>
    <row r="354" spans="1:9" x14ac:dyDescent="0.25">
      <c r="A354" s="15">
        <v>3294</v>
      </c>
      <c r="B354" s="16" t="s">
        <v>45</v>
      </c>
      <c r="C354" s="17">
        <v>0</v>
      </c>
      <c r="D354" s="17"/>
      <c r="E354" s="17"/>
      <c r="F354" s="17">
        <v>10468.120000000001</v>
      </c>
      <c r="G354" s="19"/>
      <c r="H354" s="19"/>
      <c r="I354" s="19"/>
    </row>
    <row r="355" spans="1:9" x14ac:dyDescent="0.25">
      <c r="A355" s="15">
        <v>3295</v>
      </c>
      <c r="B355" s="16" t="s">
        <v>46</v>
      </c>
      <c r="C355" s="17">
        <v>0</v>
      </c>
      <c r="D355" s="17"/>
      <c r="E355" s="17"/>
      <c r="F355" s="17">
        <v>24028.77</v>
      </c>
      <c r="G355" s="19"/>
      <c r="H355" s="19"/>
      <c r="I355" s="19"/>
    </row>
    <row r="356" spans="1:9" x14ac:dyDescent="0.25">
      <c r="A356" s="15">
        <v>3299</v>
      </c>
      <c r="B356" s="16" t="s">
        <v>42</v>
      </c>
      <c r="C356" s="17">
        <v>30000</v>
      </c>
      <c r="D356" s="17"/>
      <c r="E356" s="17"/>
      <c r="F356" s="17">
        <v>12470</v>
      </c>
      <c r="G356" s="19">
        <v>41.566666666666698</v>
      </c>
      <c r="H356" s="19"/>
      <c r="I356" s="19"/>
    </row>
    <row r="357" spans="1:9" x14ac:dyDescent="0.25">
      <c r="A357" s="11">
        <v>34</v>
      </c>
      <c r="B357" s="12" t="s">
        <v>48</v>
      </c>
      <c r="C357" s="13">
        <v>0</v>
      </c>
      <c r="D357" s="13">
        <v>21300</v>
      </c>
      <c r="E357" s="13">
        <v>21300</v>
      </c>
      <c r="F357" s="13">
        <v>11105.59</v>
      </c>
      <c r="G357" s="20"/>
      <c r="H357" s="20">
        <v>52.138920187793403</v>
      </c>
      <c r="I357" s="20">
        <v>52.138920187793403</v>
      </c>
    </row>
    <row r="358" spans="1:9" x14ac:dyDescent="0.25">
      <c r="A358" s="11">
        <v>342</v>
      </c>
      <c r="B358" s="12" t="s">
        <v>49</v>
      </c>
      <c r="C358" s="13">
        <v>0</v>
      </c>
      <c r="D358" s="13">
        <v>3000</v>
      </c>
      <c r="E358" s="13">
        <v>3000</v>
      </c>
      <c r="F358" s="13">
        <v>2656.98</v>
      </c>
      <c r="G358" s="20"/>
      <c r="H358" s="20">
        <v>88.566000000000003</v>
      </c>
      <c r="I358" s="20">
        <v>88.566000000000003</v>
      </c>
    </row>
    <row r="359" spans="1:9" ht="15" customHeight="1" x14ac:dyDescent="0.25">
      <c r="A359" s="15">
        <v>3427</v>
      </c>
      <c r="B359" s="16" t="s">
        <v>103</v>
      </c>
      <c r="C359" s="17">
        <v>0</v>
      </c>
      <c r="D359" s="17"/>
      <c r="E359" s="17"/>
      <c r="F359" s="17">
        <v>2656.98</v>
      </c>
      <c r="G359" s="19"/>
      <c r="H359" s="19"/>
      <c r="I359" s="19"/>
    </row>
    <row r="360" spans="1:9" x14ac:dyDescent="0.25">
      <c r="A360" s="11">
        <v>343</v>
      </c>
      <c r="B360" s="12" t="s">
        <v>52</v>
      </c>
      <c r="C360" s="13">
        <v>0</v>
      </c>
      <c r="D360" s="13">
        <v>18300</v>
      </c>
      <c r="E360" s="13">
        <v>18300</v>
      </c>
      <c r="F360" s="13">
        <v>8448.61</v>
      </c>
      <c r="G360" s="20"/>
      <c r="H360" s="20">
        <v>46.167267759562897</v>
      </c>
      <c r="I360" s="20">
        <v>46.167267759562897</v>
      </c>
    </row>
    <row r="361" spans="1:9" x14ac:dyDescent="0.25">
      <c r="A361" s="15">
        <v>3431</v>
      </c>
      <c r="B361" s="16" t="s">
        <v>53</v>
      </c>
      <c r="C361" s="17">
        <v>0</v>
      </c>
      <c r="D361" s="17"/>
      <c r="E361" s="17"/>
      <c r="F361" s="17">
        <v>6943</v>
      </c>
      <c r="G361" s="19"/>
      <c r="H361" s="19"/>
      <c r="I361" s="19"/>
    </row>
    <row r="362" spans="1:9" x14ac:dyDescent="0.25">
      <c r="A362" s="15">
        <v>3433</v>
      </c>
      <c r="B362" s="16" t="s">
        <v>55</v>
      </c>
      <c r="C362" s="17">
        <v>0</v>
      </c>
      <c r="D362" s="17"/>
      <c r="E362" s="17"/>
      <c r="F362" s="17">
        <v>1018.11</v>
      </c>
      <c r="G362" s="19"/>
      <c r="H362" s="19"/>
      <c r="I362" s="19"/>
    </row>
    <row r="363" spans="1:9" x14ac:dyDescent="0.25">
      <c r="A363" s="15">
        <v>3434</v>
      </c>
      <c r="B363" s="16" t="s">
        <v>56</v>
      </c>
      <c r="C363" s="17">
        <v>0</v>
      </c>
      <c r="D363" s="17"/>
      <c r="E363" s="17"/>
      <c r="F363" s="17">
        <v>487.5</v>
      </c>
      <c r="G363" s="19"/>
      <c r="H363" s="19"/>
      <c r="I363" s="19"/>
    </row>
    <row r="364" spans="1:9" x14ac:dyDescent="0.25">
      <c r="A364" s="11">
        <v>42</v>
      </c>
      <c r="B364" s="12" t="s">
        <v>73</v>
      </c>
      <c r="C364" s="13">
        <v>43230</v>
      </c>
      <c r="D364" s="13">
        <v>145333</v>
      </c>
      <c r="E364" s="13">
        <v>145333</v>
      </c>
      <c r="F364" s="13">
        <v>172186.65</v>
      </c>
      <c r="G364" s="20">
        <v>398.30360860513503</v>
      </c>
      <c r="H364" s="20">
        <v>118.477324489276</v>
      </c>
      <c r="I364" s="20">
        <v>118.477324489276</v>
      </c>
    </row>
    <row r="365" spans="1:9" x14ac:dyDescent="0.25">
      <c r="A365" s="11">
        <v>422</v>
      </c>
      <c r="B365" s="12" t="s">
        <v>74</v>
      </c>
      <c r="C365" s="13">
        <v>37230</v>
      </c>
      <c r="D365" s="13">
        <v>45000</v>
      </c>
      <c r="E365" s="13">
        <v>45000</v>
      </c>
      <c r="F365" s="13">
        <v>71856.649999999994</v>
      </c>
      <c r="G365" s="20">
        <v>193.00738651624999</v>
      </c>
      <c r="H365" s="20">
        <v>159.681444444444</v>
      </c>
      <c r="I365" s="20">
        <v>159.681444444444</v>
      </c>
    </row>
    <row r="366" spans="1:9" x14ac:dyDescent="0.25">
      <c r="A366" s="15">
        <v>4221</v>
      </c>
      <c r="B366" s="16" t="s">
        <v>75</v>
      </c>
      <c r="C366" s="17">
        <v>28630</v>
      </c>
      <c r="D366" s="17"/>
      <c r="E366" s="17"/>
      <c r="F366" s="17">
        <v>11527.9</v>
      </c>
      <c r="G366" s="19">
        <v>40.265106531610201</v>
      </c>
      <c r="H366" s="19"/>
      <c r="I366" s="19"/>
    </row>
    <row r="367" spans="1:9" x14ac:dyDescent="0.25">
      <c r="A367" s="15">
        <v>4223</v>
      </c>
      <c r="B367" s="16" t="s">
        <v>77</v>
      </c>
      <c r="C367" s="17">
        <v>0</v>
      </c>
      <c r="D367" s="17"/>
      <c r="E367" s="17"/>
      <c r="F367" s="17">
        <v>6783.75</v>
      </c>
      <c r="G367" s="19"/>
      <c r="H367" s="19"/>
      <c r="I367" s="19"/>
    </row>
    <row r="368" spans="1:9" x14ac:dyDescent="0.25">
      <c r="A368" s="15">
        <v>4227</v>
      </c>
      <c r="B368" s="16" t="s">
        <v>78</v>
      </c>
      <c r="C368" s="17">
        <v>8600</v>
      </c>
      <c r="D368" s="17"/>
      <c r="E368" s="17"/>
      <c r="F368" s="17">
        <v>53545</v>
      </c>
      <c r="G368" s="19">
        <v>622.61627906976696</v>
      </c>
      <c r="H368" s="19"/>
      <c r="I368" s="19"/>
    </row>
    <row r="369" spans="1:9" x14ac:dyDescent="0.25">
      <c r="A369" s="11">
        <v>423</v>
      </c>
      <c r="B369" s="12" t="s">
        <v>79</v>
      </c>
      <c r="C369" s="13">
        <v>0</v>
      </c>
      <c r="D369" s="13">
        <v>100333</v>
      </c>
      <c r="E369" s="13">
        <v>100333</v>
      </c>
      <c r="F369" s="13">
        <v>100330</v>
      </c>
      <c r="G369" s="20"/>
      <c r="H369" s="20">
        <v>99.997009956843698</v>
      </c>
      <c r="I369" s="20">
        <v>99.997009956843698</v>
      </c>
    </row>
    <row r="370" spans="1:9" x14ac:dyDescent="0.25">
      <c r="A370" s="15">
        <v>4231</v>
      </c>
      <c r="B370" s="16" t="s">
        <v>80</v>
      </c>
      <c r="C370" s="17">
        <v>0</v>
      </c>
      <c r="D370" s="17"/>
      <c r="E370" s="17"/>
      <c r="F370" s="17">
        <v>100330</v>
      </c>
      <c r="G370" s="19"/>
      <c r="H370" s="19"/>
      <c r="I370" s="19"/>
    </row>
    <row r="371" spans="1:9" x14ac:dyDescent="0.25">
      <c r="A371" s="11">
        <v>426</v>
      </c>
      <c r="B371" s="12" t="s">
        <v>81</v>
      </c>
      <c r="C371" s="13">
        <v>6000</v>
      </c>
      <c r="D371" s="13">
        <v>0</v>
      </c>
      <c r="E371" s="13">
        <v>0</v>
      </c>
      <c r="F371" s="13">
        <v>0</v>
      </c>
      <c r="G371" s="20">
        <v>0</v>
      </c>
      <c r="H371" s="20"/>
      <c r="I371" s="20"/>
    </row>
    <row r="372" spans="1:9" x14ac:dyDescent="0.25">
      <c r="A372" s="15">
        <v>4262</v>
      </c>
      <c r="B372" s="16" t="s">
        <v>82</v>
      </c>
      <c r="C372" s="17">
        <v>6000</v>
      </c>
      <c r="D372" s="17"/>
      <c r="E372" s="17"/>
      <c r="F372" s="17">
        <v>0</v>
      </c>
      <c r="G372" s="19">
        <v>0</v>
      </c>
      <c r="H372" s="19"/>
      <c r="I372" s="19"/>
    </row>
    <row r="373" spans="1:9" x14ac:dyDescent="0.25">
      <c r="A373" s="11">
        <v>54</v>
      </c>
      <c r="B373" s="12" t="s">
        <v>84</v>
      </c>
      <c r="C373" s="13">
        <v>0</v>
      </c>
      <c r="D373" s="13">
        <v>20000</v>
      </c>
      <c r="E373" s="13">
        <v>20000</v>
      </c>
      <c r="F373" s="13">
        <v>16747.080000000002</v>
      </c>
      <c r="G373" s="20"/>
      <c r="H373" s="20">
        <v>83.735399999999998</v>
      </c>
      <c r="I373" s="20">
        <v>83.735399999999998</v>
      </c>
    </row>
    <row r="374" spans="1:9" ht="30" x14ac:dyDescent="0.25">
      <c r="A374" s="11">
        <v>545</v>
      </c>
      <c r="B374" s="12" t="s">
        <v>104</v>
      </c>
      <c r="C374" s="13">
        <v>0</v>
      </c>
      <c r="D374" s="13">
        <v>20000</v>
      </c>
      <c r="E374" s="13">
        <v>20000</v>
      </c>
      <c r="F374" s="13">
        <v>16747.080000000002</v>
      </c>
      <c r="G374" s="20"/>
      <c r="H374" s="20">
        <v>83.735399999999998</v>
      </c>
      <c r="I374" s="20">
        <v>83.735399999999998</v>
      </c>
    </row>
    <row r="375" spans="1:9" ht="30" x14ac:dyDescent="0.25">
      <c r="A375" s="15">
        <v>5453</v>
      </c>
      <c r="B375" s="16" t="s">
        <v>105</v>
      </c>
      <c r="C375" s="17">
        <v>0</v>
      </c>
      <c r="D375" s="17"/>
      <c r="E375" s="17"/>
      <c r="F375" s="17">
        <v>16747.080000000002</v>
      </c>
      <c r="G375" s="19"/>
      <c r="H375" s="19"/>
      <c r="I375" s="19"/>
    </row>
    <row r="376" spans="1:9" x14ac:dyDescent="0.25">
      <c r="A376" s="8" t="s">
        <v>106</v>
      </c>
      <c r="B376" s="8"/>
      <c r="C376" s="9">
        <v>10612168.91</v>
      </c>
      <c r="D376" s="9">
        <v>8120240</v>
      </c>
      <c r="E376" s="9">
        <v>8120240</v>
      </c>
      <c r="F376" s="9">
        <v>8015516.5599999996</v>
      </c>
      <c r="G376" s="41">
        <v>75.531369958188904</v>
      </c>
      <c r="H376" s="41">
        <v>98.710340581066603</v>
      </c>
      <c r="I376" s="41">
        <v>98.710340581066603</v>
      </c>
    </row>
    <row r="377" spans="1:9" x14ac:dyDescent="0.25">
      <c r="A377" s="42" t="s">
        <v>164</v>
      </c>
      <c r="B377" s="42"/>
      <c r="C377" s="43">
        <v>1642659.3</v>
      </c>
      <c r="D377" s="43">
        <v>1657090</v>
      </c>
      <c r="E377" s="43">
        <v>1657090</v>
      </c>
      <c r="F377" s="43">
        <v>1602335.14</v>
      </c>
      <c r="G377" s="44">
        <v>97.545190289915894</v>
      </c>
      <c r="H377" s="44">
        <v>96.695722018719593</v>
      </c>
      <c r="I377" s="44">
        <v>96.695722018719593</v>
      </c>
    </row>
    <row r="378" spans="1:9" x14ac:dyDescent="0.25">
      <c r="A378" s="45" t="s">
        <v>165</v>
      </c>
      <c r="B378" s="45"/>
      <c r="C378" s="46">
        <v>670647.25</v>
      </c>
      <c r="D378" s="46">
        <v>769890</v>
      </c>
      <c r="E378" s="46">
        <v>769890</v>
      </c>
      <c r="F378" s="46">
        <v>707589.1</v>
      </c>
      <c r="G378" s="47">
        <v>105.508387606152</v>
      </c>
      <c r="H378" s="47">
        <v>91.907817999974</v>
      </c>
      <c r="I378" s="47">
        <v>91.907817999974</v>
      </c>
    </row>
    <row r="379" spans="1:9" x14ac:dyDescent="0.25">
      <c r="A379" s="11">
        <v>32</v>
      </c>
      <c r="B379" s="12" t="s">
        <v>20</v>
      </c>
      <c r="C379" s="13">
        <v>635984.75</v>
      </c>
      <c r="D379" s="13">
        <v>769890</v>
      </c>
      <c r="E379" s="13">
        <v>769890</v>
      </c>
      <c r="F379" s="13">
        <v>707589.1</v>
      </c>
      <c r="G379" s="20">
        <v>111.25881556122199</v>
      </c>
      <c r="H379" s="20">
        <v>91.907817999974</v>
      </c>
      <c r="I379" s="20">
        <v>91.907817999974</v>
      </c>
    </row>
    <row r="380" spans="1:9" x14ac:dyDescent="0.25">
      <c r="A380" s="11">
        <v>322</v>
      </c>
      <c r="B380" s="12" t="s">
        <v>26</v>
      </c>
      <c r="C380" s="13">
        <v>5613.53</v>
      </c>
      <c r="D380" s="13">
        <v>10000</v>
      </c>
      <c r="E380" s="13">
        <v>10000</v>
      </c>
      <c r="F380" s="13">
        <v>6909.04</v>
      </c>
      <c r="G380" s="20">
        <v>123.07834820514</v>
      </c>
      <c r="H380" s="20">
        <v>69.090400000000002</v>
      </c>
      <c r="I380" s="20">
        <v>69.090400000000002</v>
      </c>
    </row>
    <row r="381" spans="1:9" x14ac:dyDescent="0.25">
      <c r="A381" s="15">
        <v>3221</v>
      </c>
      <c r="B381" s="16" t="s">
        <v>27</v>
      </c>
      <c r="C381" s="17">
        <v>306.25</v>
      </c>
      <c r="D381" s="17"/>
      <c r="E381" s="17"/>
      <c r="F381" s="17">
        <v>0</v>
      </c>
      <c r="G381" s="19">
        <v>0</v>
      </c>
      <c r="H381" s="19"/>
      <c r="I381" s="19"/>
    </row>
    <row r="382" spans="1:9" x14ac:dyDescent="0.25">
      <c r="A382" s="15">
        <v>3222</v>
      </c>
      <c r="B382" s="16" t="s">
        <v>96</v>
      </c>
      <c r="C382" s="17">
        <v>802.67</v>
      </c>
      <c r="D382" s="17"/>
      <c r="E382" s="17"/>
      <c r="F382" s="17">
        <v>2000</v>
      </c>
      <c r="G382" s="19">
        <v>249.168400463453</v>
      </c>
      <c r="H382" s="19"/>
      <c r="I382" s="19"/>
    </row>
    <row r="383" spans="1:9" x14ac:dyDescent="0.25">
      <c r="A383" s="15">
        <v>3224</v>
      </c>
      <c r="B383" s="16" t="s">
        <v>29</v>
      </c>
      <c r="C383" s="17">
        <v>3284.61</v>
      </c>
      <c r="D383" s="17"/>
      <c r="E383" s="17"/>
      <c r="F383" s="17">
        <v>0</v>
      </c>
      <c r="G383" s="19">
        <v>0</v>
      </c>
      <c r="H383" s="19"/>
      <c r="I383" s="19"/>
    </row>
    <row r="384" spans="1:9" x14ac:dyDescent="0.25">
      <c r="A384" s="15">
        <v>3227</v>
      </c>
      <c r="B384" s="16" t="s">
        <v>30</v>
      </c>
      <c r="C384" s="17">
        <v>1220</v>
      </c>
      <c r="D384" s="17"/>
      <c r="E384" s="17"/>
      <c r="F384" s="17">
        <v>4909.04</v>
      </c>
      <c r="G384" s="19">
        <v>402.38032786885299</v>
      </c>
      <c r="H384" s="19"/>
      <c r="I384" s="19"/>
    </row>
    <row r="385" spans="1:9" x14ac:dyDescent="0.25">
      <c r="A385" s="11">
        <v>323</v>
      </c>
      <c r="B385" s="12" t="s">
        <v>31</v>
      </c>
      <c r="C385" s="13">
        <v>552275.09</v>
      </c>
      <c r="D385" s="13">
        <v>664700</v>
      </c>
      <c r="E385" s="13">
        <v>664700</v>
      </c>
      <c r="F385" s="13">
        <v>601356.51</v>
      </c>
      <c r="G385" s="20">
        <v>108.88713267875301</v>
      </c>
      <c r="H385" s="20">
        <v>90.470364074018406</v>
      </c>
      <c r="I385" s="20">
        <v>90.470364074018406</v>
      </c>
    </row>
    <row r="386" spans="1:9" x14ac:dyDescent="0.25">
      <c r="A386" s="15">
        <v>3235</v>
      </c>
      <c r="B386" s="16" t="s">
        <v>36</v>
      </c>
      <c r="C386" s="17">
        <v>15250</v>
      </c>
      <c r="D386" s="17"/>
      <c r="E386" s="17"/>
      <c r="F386" s="17">
        <v>0</v>
      </c>
      <c r="G386" s="19">
        <v>0</v>
      </c>
      <c r="H386" s="19"/>
      <c r="I386" s="19"/>
    </row>
    <row r="387" spans="1:9" x14ac:dyDescent="0.25">
      <c r="A387" s="15">
        <v>3237</v>
      </c>
      <c r="B387" s="16" t="s">
        <v>38</v>
      </c>
      <c r="C387" s="17">
        <v>181187.43</v>
      </c>
      <c r="D387" s="17"/>
      <c r="E387" s="17"/>
      <c r="F387" s="17">
        <v>168449.43</v>
      </c>
      <c r="G387" s="19">
        <v>92.9697109782947</v>
      </c>
      <c r="H387" s="19"/>
      <c r="I387" s="19"/>
    </row>
    <row r="388" spans="1:9" x14ac:dyDescent="0.25">
      <c r="A388" s="15">
        <v>3239</v>
      </c>
      <c r="B388" s="16" t="s">
        <v>40</v>
      </c>
      <c r="C388" s="17">
        <v>355837.66</v>
      </c>
      <c r="D388" s="17"/>
      <c r="E388" s="17"/>
      <c r="F388" s="17">
        <v>432907.08</v>
      </c>
      <c r="G388" s="19">
        <v>121.65859004356101</v>
      </c>
      <c r="H388" s="19"/>
      <c r="I388" s="19"/>
    </row>
    <row r="389" spans="1:9" x14ac:dyDescent="0.25">
      <c r="A389" s="11">
        <v>329</v>
      </c>
      <c r="B389" s="12" t="s">
        <v>42</v>
      </c>
      <c r="C389" s="13">
        <v>78096.13</v>
      </c>
      <c r="D389" s="13">
        <v>95190</v>
      </c>
      <c r="E389" s="13">
        <v>95190</v>
      </c>
      <c r="F389" s="13">
        <v>99323.55</v>
      </c>
      <c r="G389" s="20">
        <v>127.181142010494</v>
      </c>
      <c r="H389" s="20">
        <v>104.342420422313</v>
      </c>
      <c r="I389" s="20">
        <v>104.342420422313</v>
      </c>
    </row>
    <row r="390" spans="1:9" x14ac:dyDescent="0.25">
      <c r="A390" s="15">
        <v>3292</v>
      </c>
      <c r="B390" s="16" t="s">
        <v>43</v>
      </c>
      <c r="C390" s="17">
        <v>0</v>
      </c>
      <c r="D390" s="17"/>
      <c r="E390" s="17"/>
      <c r="F390" s="17">
        <v>1590.32</v>
      </c>
      <c r="G390" s="19"/>
      <c r="H390" s="19"/>
      <c r="I390" s="19"/>
    </row>
    <row r="391" spans="1:9" x14ac:dyDescent="0.25">
      <c r="A391" s="15">
        <v>3293</v>
      </c>
      <c r="B391" s="16" t="s">
        <v>44</v>
      </c>
      <c r="C391" s="17">
        <v>74498.63</v>
      </c>
      <c r="D391" s="17"/>
      <c r="E391" s="17"/>
      <c r="F391" s="17">
        <v>90949.1</v>
      </c>
      <c r="G391" s="19">
        <v>122.08157384907599</v>
      </c>
      <c r="H391" s="19"/>
      <c r="I391" s="19"/>
    </row>
    <row r="392" spans="1:9" x14ac:dyDescent="0.25">
      <c r="A392" s="15">
        <v>3299</v>
      </c>
      <c r="B392" s="16" t="s">
        <v>42</v>
      </c>
      <c r="C392" s="17">
        <v>3597.5</v>
      </c>
      <c r="D392" s="17"/>
      <c r="E392" s="17"/>
      <c r="F392" s="17">
        <v>6784.13</v>
      </c>
      <c r="G392" s="19">
        <v>188.57901320361401</v>
      </c>
      <c r="H392" s="19"/>
      <c r="I392" s="19"/>
    </row>
    <row r="393" spans="1:9" x14ac:dyDescent="0.25">
      <c r="A393" s="11">
        <v>42</v>
      </c>
      <c r="B393" s="12" t="s">
        <v>73</v>
      </c>
      <c r="C393" s="13">
        <v>34662.5</v>
      </c>
      <c r="D393" s="13">
        <v>0</v>
      </c>
      <c r="E393" s="13">
        <v>0</v>
      </c>
      <c r="F393" s="13">
        <v>0</v>
      </c>
      <c r="G393" s="20">
        <v>0</v>
      </c>
      <c r="H393" s="20"/>
      <c r="I393" s="20"/>
    </row>
    <row r="394" spans="1:9" x14ac:dyDescent="0.25">
      <c r="A394" s="11">
        <v>422</v>
      </c>
      <c r="B394" s="12" t="s">
        <v>74</v>
      </c>
      <c r="C394" s="13">
        <v>34662.5</v>
      </c>
      <c r="D394" s="13">
        <v>0</v>
      </c>
      <c r="E394" s="13">
        <v>0</v>
      </c>
      <c r="F394" s="13">
        <v>0</v>
      </c>
      <c r="G394" s="20">
        <v>0</v>
      </c>
      <c r="H394" s="20"/>
      <c r="I394" s="20"/>
    </row>
    <row r="395" spans="1:9" x14ac:dyDescent="0.25">
      <c r="A395" s="15">
        <v>4221</v>
      </c>
      <c r="B395" s="16" t="s">
        <v>75</v>
      </c>
      <c r="C395" s="17">
        <v>32350</v>
      </c>
      <c r="D395" s="17"/>
      <c r="E395" s="17"/>
      <c r="F395" s="17">
        <v>0</v>
      </c>
      <c r="G395" s="19">
        <v>0</v>
      </c>
      <c r="H395" s="19"/>
      <c r="I395" s="19"/>
    </row>
    <row r="396" spans="1:9" x14ac:dyDescent="0.25">
      <c r="A396" s="15">
        <v>4226</v>
      </c>
      <c r="B396" s="16" t="s">
        <v>99</v>
      </c>
      <c r="C396" s="17">
        <v>2312.5</v>
      </c>
      <c r="D396" s="17"/>
      <c r="E396" s="17"/>
      <c r="F396" s="17">
        <v>0</v>
      </c>
      <c r="G396" s="19">
        <v>0</v>
      </c>
      <c r="H396" s="19"/>
      <c r="I396" s="19"/>
    </row>
    <row r="397" spans="1:9" x14ac:dyDescent="0.25">
      <c r="A397" s="45" t="s">
        <v>166</v>
      </c>
      <c r="B397" s="45"/>
      <c r="C397" s="46">
        <v>153228.76</v>
      </c>
      <c r="D397" s="46">
        <v>170000</v>
      </c>
      <c r="E397" s="46">
        <v>170000</v>
      </c>
      <c r="F397" s="46">
        <v>177553.08</v>
      </c>
      <c r="G397" s="47">
        <v>115.874513374643</v>
      </c>
      <c r="H397" s="47">
        <v>104.442988235294</v>
      </c>
      <c r="I397" s="47">
        <v>104.442988235294</v>
      </c>
    </row>
    <row r="398" spans="1:9" x14ac:dyDescent="0.25">
      <c r="A398" s="11">
        <v>32</v>
      </c>
      <c r="B398" s="12" t="s">
        <v>20</v>
      </c>
      <c r="C398" s="13">
        <v>153228.76</v>
      </c>
      <c r="D398" s="13">
        <v>167000</v>
      </c>
      <c r="E398" s="13">
        <v>167000</v>
      </c>
      <c r="F398" s="13">
        <v>174563.08</v>
      </c>
      <c r="G398" s="20">
        <v>113.923182567032</v>
      </c>
      <c r="H398" s="20">
        <v>104.52879041916199</v>
      </c>
      <c r="I398" s="20">
        <v>104.52879041916199</v>
      </c>
    </row>
    <row r="399" spans="1:9" x14ac:dyDescent="0.25">
      <c r="A399" s="11">
        <v>323</v>
      </c>
      <c r="B399" s="12" t="s">
        <v>31</v>
      </c>
      <c r="C399" s="13">
        <v>147325.35</v>
      </c>
      <c r="D399" s="13">
        <v>164000</v>
      </c>
      <c r="E399" s="13">
        <v>164000</v>
      </c>
      <c r="F399" s="13">
        <v>172819.08</v>
      </c>
      <c r="G399" s="20">
        <v>117.30437429811001</v>
      </c>
      <c r="H399" s="20">
        <v>105.377487804878</v>
      </c>
      <c r="I399" s="20">
        <v>105.377487804878</v>
      </c>
    </row>
    <row r="400" spans="1:9" x14ac:dyDescent="0.25">
      <c r="A400" s="15">
        <v>3235</v>
      </c>
      <c r="B400" s="16" t="s">
        <v>36</v>
      </c>
      <c r="C400" s="17">
        <v>10000</v>
      </c>
      <c r="D400" s="17"/>
      <c r="E400" s="17"/>
      <c r="F400" s="17">
        <v>0</v>
      </c>
      <c r="G400" s="19">
        <v>0</v>
      </c>
      <c r="H400" s="19"/>
      <c r="I400" s="19"/>
    </row>
    <row r="401" spans="1:9" x14ac:dyDescent="0.25">
      <c r="A401" s="15">
        <v>3237</v>
      </c>
      <c r="B401" s="16" t="s">
        <v>38</v>
      </c>
      <c r="C401" s="17">
        <v>74286.600000000006</v>
      </c>
      <c r="D401" s="17"/>
      <c r="E401" s="17"/>
      <c r="F401" s="17">
        <v>88444.08</v>
      </c>
      <c r="G401" s="19">
        <v>119.05791892481299</v>
      </c>
      <c r="H401" s="19"/>
      <c r="I401" s="19"/>
    </row>
    <row r="402" spans="1:9" x14ac:dyDescent="0.25">
      <c r="A402" s="15">
        <v>3239</v>
      </c>
      <c r="B402" s="16" t="s">
        <v>40</v>
      </c>
      <c r="C402" s="17">
        <v>63038.75</v>
      </c>
      <c r="D402" s="17"/>
      <c r="E402" s="17"/>
      <c r="F402" s="17">
        <v>84375</v>
      </c>
      <c r="G402" s="19">
        <v>133.846245364954</v>
      </c>
      <c r="H402" s="19"/>
      <c r="I402" s="19"/>
    </row>
    <row r="403" spans="1:9" x14ac:dyDescent="0.25">
      <c r="A403" s="11">
        <v>329</v>
      </c>
      <c r="B403" s="12" t="s">
        <v>42</v>
      </c>
      <c r="C403" s="13">
        <v>5903.41</v>
      </c>
      <c r="D403" s="13">
        <v>3000</v>
      </c>
      <c r="E403" s="13">
        <v>3000</v>
      </c>
      <c r="F403" s="13">
        <v>1744</v>
      </c>
      <c r="G403" s="20">
        <v>29.5422476162083</v>
      </c>
      <c r="H403" s="20">
        <v>58.133333333333297</v>
      </c>
      <c r="I403" s="20">
        <v>58.133333333333297</v>
      </c>
    </row>
    <row r="404" spans="1:9" x14ac:dyDescent="0.25">
      <c r="A404" s="15">
        <v>3293</v>
      </c>
      <c r="B404" s="16" t="s">
        <v>44</v>
      </c>
      <c r="C404" s="17">
        <v>5903.41</v>
      </c>
      <c r="D404" s="17"/>
      <c r="E404" s="17"/>
      <c r="F404" s="17">
        <v>1744</v>
      </c>
      <c r="G404" s="19">
        <v>29.5422476162083</v>
      </c>
      <c r="H404" s="19"/>
      <c r="I404" s="19"/>
    </row>
    <row r="405" spans="1:9" x14ac:dyDescent="0.25">
      <c r="A405" s="11">
        <v>42</v>
      </c>
      <c r="B405" s="12" t="s">
        <v>73</v>
      </c>
      <c r="C405" s="13">
        <v>0</v>
      </c>
      <c r="D405" s="13">
        <v>3000</v>
      </c>
      <c r="E405" s="13">
        <v>3000</v>
      </c>
      <c r="F405" s="13">
        <v>2990</v>
      </c>
      <c r="G405" s="20"/>
      <c r="H405" s="20">
        <v>99.6666666666667</v>
      </c>
      <c r="I405" s="20">
        <v>99.6666666666667</v>
      </c>
    </row>
    <row r="406" spans="1:9" x14ac:dyDescent="0.25">
      <c r="A406" s="11">
        <v>422</v>
      </c>
      <c r="B406" s="12" t="s">
        <v>74</v>
      </c>
      <c r="C406" s="13">
        <v>0</v>
      </c>
      <c r="D406" s="13">
        <v>3000</v>
      </c>
      <c r="E406" s="13">
        <v>3000</v>
      </c>
      <c r="F406" s="13">
        <v>2990</v>
      </c>
      <c r="G406" s="20"/>
      <c r="H406" s="20">
        <v>99.6666666666667</v>
      </c>
      <c r="I406" s="20">
        <v>99.6666666666667</v>
      </c>
    </row>
    <row r="407" spans="1:9" x14ac:dyDescent="0.25">
      <c r="A407" s="15">
        <v>4227</v>
      </c>
      <c r="B407" s="16" t="s">
        <v>78</v>
      </c>
      <c r="C407" s="17">
        <v>0</v>
      </c>
      <c r="D407" s="17"/>
      <c r="E407" s="17"/>
      <c r="F407" s="17">
        <v>2990</v>
      </c>
      <c r="G407" s="19"/>
      <c r="H407" s="19"/>
      <c r="I407" s="19"/>
    </row>
    <row r="408" spans="1:9" x14ac:dyDescent="0.25">
      <c r="A408" s="45" t="s">
        <v>167</v>
      </c>
      <c r="B408" s="45"/>
      <c r="C408" s="46">
        <v>70000</v>
      </c>
      <c r="D408" s="46">
        <v>0</v>
      </c>
      <c r="E408" s="46">
        <v>0</v>
      </c>
      <c r="F408" s="46">
        <v>0</v>
      </c>
      <c r="G408" s="47">
        <v>0</v>
      </c>
      <c r="H408" s="47"/>
      <c r="I408" s="47"/>
    </row>
    <row r="409" spans="1:9" x14ac:dyDescent="0.25">
      <c r="A409" s="11">
        <v>38</v>
      </c>
      <c r="B409" s="12" t="s">
        <v>65</v>
      </c>
      <c r="C409" s="13">
        <v>70000</v>
      </c>
      <c r="D409" s="13">
        <v>0</v>
      </c>
      <c r="E409" s="13">
        <v>0</v>
      </c>
      <c r="F409" s="13">
        <v>0</v>
      </c>
      <c r="G409" s="20">
        <v>0</v>
      </c>
      <c r="H409" s="20"/>
      <c r="I409" s="20"/>
    </row>
    <row r="410" spans="1:9" x14ac:dyDescent="0.25">
      <c r="A410" s="11">
        <v>381</v>
      </c>
      <c r="B410" s="12" t="s">
        <v>66</v>
      </c>
      <c r="C410" s="13">
        <v>70000</v>
      </c>
      <c r="D410" s="13">
        <v>0</v>
      </c>
      <c r="E410" s="13">
        <v>0</v>
      </c>
      <c r="F410" s="13">
        <v>0</v>
      </c>
      <c r="G410" s="20">
        <v>0</v>
      </c>
      <c r="H410" s="20"/>
      <c r="I410" s="20"/>
    </row>
    <row r="411" spans="1:9" x14ac:dyDescent="0.25">
      <c r="A411" s="15">
        <v>3811</v>
      </c>
      <c r="B411" s="16" t="s">
        <v>67</v>
      </c>
      <c r="C411" s="17">
        <v>70000</v>
      </c>
      <c r="D411" s="17"/>
      <c r="E411" s="17"/>
      <c r="F411" s="17">
        <v>0</v>
      </c>
      <c r="G411" s="19">
        <v>0</v>
      </c>
      <c r="H411" s="19"/>
      <c r="I411" s="19"/>
    </row>
    <row r="412" spans="1:9" x14ac:dyDescent="0.25">
      <c r="A412" s="45" t="s">
        <v>168</v>
      </c>
      <c r="B412" s="45"/>
      <c r="C412" s="46">
        <v>6302.9</v>
      </c>
      <c r="D412" s="46">
        <v>10000</v>
      </c>
      <c r="E412" s="46">
        <v>10000</v>
      </c>
      <c r="F412" s="46">
        <v>9500</v>
      </c>
      <c r="G412" s="47">
        <v>150.724269780577</v>
      </c>
      <c r="H412" s="47">
        <v>95</v>
      </c>
      <c r="I412" s="47">
        <v>95</v>
      </c>
    </row>
    <row r="413" spans="1:9" x14ac:dyDescent="0.25">
      <c r="A413" s="11">
        <v>32</v>
      </c>
      <c r="B413" s="12" t="s">
        <v>20</v>
      </c>
      <c r="C413" s="13">
        <v>6302.9</v>
      </c>
      <c r="D413" s="13">
        <v>10000</v>
      </c>
      <c r="E413" s="13">
        <v>10000</v>
      </c>
      <c r="F413" s="13">
        <v>5000</v>
      </c>
      <c r="G413" s="20">
        <v>79.328563042409002</v>
      </c>
      <c r="H413" s="20">
        <v>50</v>
      </c>
      <c r="I413" s="20">
        <v>50</v>
      </c>
    </row>
    <row r="414" spans="1:9" x14ac:dyDescent="0.25">
      <c r="A414" s="11">
        <v>323</v>
      </c>
      <c r="B414" s="12" t="s">
        <v>31</v>
      </c>
      <c r="C414" s="13">
        <v>937.5</v>
      </c>
      <c r="D414" s="13">
        <v>5000</v>
      </c>
      <c r="E414" s="13">
        <v>5000</v>
      </c>
      <c r="F414" s="13">
        <v>0</v>
      </c>
      <c r="G414" s="20">
        <v>0</v>
      </c>
      <c r="H414" s="20">
        <v>0</v>
      </c>
      <c r="I414" s="20">
        <v>0</v>
      </c>
    </row>
    <row r="415" spans="1:9" x14ac:dyDescent="0.25">
      <c r="A415" s="15">
        <v>3239</v>
      </c>
      <c r="B415" s="16" t="s">
        <v>40</v>
      </c>
      <c r="C415" s="17">
        <v>937.5</v>
      </c>
      <c r="D415" s="17"/>
      <c r="E415" s="17"/>
      <c r="F415" s="17">
        <v>0</v>
      </c>
      <c r="G415" s="19">
        <v>0</v>
      </c>
      <c r="H415" s="19"/>
      <c r="I415" s="19"/>
    </row>
    <row r="416" spans="1:9" x14ac:dyDescent="0.25">
      <c r="A416" s="11">
        <v>329</v>
      </c>
      <c r="B416" s="12" t="s">
        <v>42</v>
      </c>
      <c r="C416" s="13">
        <v>5365.4</v>
      </c>
      <c r="D416" s="13">
        <v>5000</v>
      </c>
      <c r="E416" s="13">
        <v>5000</v>
      </c>
      <c r="F416" s="13">
        <v>5000</v>
      </c>
      <c r="G416" s="20">
        <v>93.189696947105503</v>
      </c>
      <c r="H416" s="20">
        <v>100</v>
      </c>
      <c r="I416" s="20">
        <v>100</v>
      </c>
    </row>
    <row r="417" spans="1:9" x14ac:dyDescent="0.25">
      <c r="A417" s="15">
        <v>3293</v>
      </c>
      <c r="B417" s="16" t="s">
        <v>44</v>
      </c>
      <c r="C417" s="17">
        <v>5365.4</v>
      </c>
      <c r="D417" s="17"/>
      <c r="E417" s="17"/>
      <c r="F417" s="17">
        <v>5000</v>
      </c>
      <c r="G417" s="19">
        <v>93.189696947105503</v>
      </c>
      <c r="H417" s="19"/>
      <c r="I417" s="19"/>
    </row>
    <row r="418" spans="1:9" x14ac:dyDescent="0.25">
      <c r="A418" s="11">
        <v>38</v>
      </c>
      <c r="B418" s="12" t="s">
        <v>65</v>
      </c>
      <c r="C418" s="13">
        <v>0</v>
      </c>
      <c r="D418" s="13">
        <v>0</v>
      </c>
      <c r="E418" s="13">
        <v>0</v>
      </c>
      <c r="F418" s="13">
        <v>4500</v>
      </c>
      <c r="G418" s="20"/>
      <c r="H418" s="20"/>
      <c r="I418" s="20"/>
    </row>
    <row r="419" spans="1:9" x14ac:dyDescent="0.25">
      <c r="A419" s="11">
        <v>381</v>
      </c>
      <c r="B419" s="12" t="s">
        <v>66</v>
      </c>
      <c r="C419" s="13">
        <v>0</v>
      </c>
      <c r="D419" s="13">
        <v>0</v>
      </c>
      <c r="E419" s="13">
        <v>0</v>
      </c>
      <c r="F419" s="13">
        <v>4500</v>
      </c>
      <c r="G419" s="20"/>
      <c r="H419" s="20"/>
      <c r="I419" s="20"/>
    </row>
    <row r="420" spans="1:9" x14ac:dyDescent="0.25">
      <c r="A420" s="15">
        <v>3811</v>
      </c>
      <c r="B420" s="16" t="s">
        <v>67</v>
      </c>
      <c r="C420" s="17">
        <v>0</v>
      </c>
      <c r="D420" s="17"/>
      <c r="E420" s="17"/>
      <c r="F420" s="17">
        <v>4500</v>
      </c>
      <c r="G420" s="19"/>
      <c r="H420" s="19"/>
      <c r="I420" s="19"/>
    </row>
    <row r="421" spans="1:9" x14ac:dyDescent="0.25">
      <c r="A421" s="45" t="s">
        <v>169</v>
      </c>
      <c r="B421" s="45"/>
      <c r="C421" s="46">
        <v>33628.160000000003</v>
      </c>
      <c r="D421" s="46">
        <v>36200</v>
      </c>
      <c r="E421" s="46">
        <v>36200</v>
      </c>
      <c r="F421" s="46">
        <v>35526.14</v>
      </c>
      <c r="G421" s="47">
        <v>105.64401977390401</v>
      </c>
      <c r="H421" s="47">
        <v>98.138508287292794</v>
      </c>
      <c r="I421" s="47">
        <v>98.138508287292794</v>
      </c>
    </row>
    <row r="422" spans="1:9" x14ac:dyDescent="0.25">
      <c r="A422" s="11">
        <v>32</v>
      </c>
      <c r="B422" s="12" t="s">
        <v>20</v>
      </c>
      <c r="C422" s="13">
        <v>33628.160000000003</v>
      </c>
      <c r="D422" s="13">
        <v>36200</v>
      </c>
      <c r="E422" s="13">
        <v>36200</v>
      </c>
      <c r="F422" s="13">
        <v>35526.14</v>
      </c>
      <c r="G422" s="20">
        <v>105.64401977390401</v>
      </c>
      <c r="H422" s="20">
        <v>98.138508287292794</v>
      </c>
      <c r="I422" s="20">
        <v>98.138508287292794</v>
      </c>
    </row>
    <row r="423" spans="1:9" x14ac:dyDescent="0.25">
      <c r="A423" s="11">
        <v>322</v>
      </c>
      <c r="B423" s="12" t="s">
        <v>26</v>
      </c>
      <c r="C423" s="13">
        <v>805.85</v>
      </c>
      <c r="D423" s="13">
        <v>4000</v>
      </c>
      <c r="E423" s="13">
        <v>4000</v>
      </c>
      <c r="F423" s="13">
        <v>3999.27</v>
      </c>
      <c r="G423" s="20">
        <v>496.27970465967599</v>
      </c>
      <c r="H423" s="20">
        <v>99.981750000000005</v>
      </c>
      <c r="I423" s="20">
        <v>99.981750000000005</v>
      </c>
    </row>
    <row r="424" spans="1:9" x14ac:dyDescent="0.25">
      <c r="A424" s="15">
        <v>3222</v>
      </c>
      <c r="B424" s="16" t="s">
        <v>96</v>
      </c>
      <c r="C424" s="17">
        <v>805.85</v>
      </c>
      <c r="D424" s="17"/>
      <c r="E424" s="17"/>
      <c r="F424" s="17">
        <v>3999.27</v>
      </c>
      <c r="G424" s="19">
        <v>496.27970465967599</v>
      </c>
      <c r="H424" s="19"/>
      <c r="I424" s="19"/>
    </row>
    <row r="425" spans="1:9" x14ac:dyDescent="0.25">
      <c r="A425" s="11">
        <v>323</v>
      </c>
      <c r="B425" s="12" t="s">
        <v>31</v>
      </c>
      <c r="C425" s="13">
        <v>20179.96</v>
      </c>
      <c r="D425" s="13">
        <v>19000</v>
      </c>
      <c r="E425" s="13">
        <v>19000</v>
      </c>
      <c r="F425" s="13">
        <v>18375.7</v>
      </c>
      <c r="G425" s="20">
        <v>91.059149770366304</v>
      </c>
      <c r="H425" s="20">
        <v>96.714210526315796</v>
      </c>
      <c r="I425" s="20">
        <v>96.714210526315796</v>
      </c>
    </row>
    <row r="426" spans="1:9" x14ac:dyDescent="0.25">
      <c r="A426" s="15">
        <v>3237</v>
      </c>
      <c r="B426" s="16" t="s">
        <v>38</v>
      </c>
      <c r="C426" s="17">
        <v>12963.96</v>
      </c>
      <c r="D426" s="17"/>
      <c r="E426" s="17"/>
      <c r="F426" s="17">
        <v>7925.7</v>
      </c>
      <c r="G426" s="19">
        <v>61.1364120222525</v>
      </c>
      <c r="H426" s="19"/>
      <c r="I426" s="19"/>
    </row>
    <row r="427" spans="1:9" x14ac:dyDescent="0.25">
      <c r="A427" s="15">
        <v>3239</v>
      </c>
      <c r="B427" s="16" t="s">
        <v>40</v>
      </c>
      <c r="C427" s="17">
        <v>7216</v>
      </c>
      <c r="D427" s="17"/>
      <c r="E427" s="17"/>
      <c r="F427" s="17">
        <v>10450</v>
      </c>
      <c r="G427" s="19">
        <v>144.81707317073199</v>
      </c>
      <c r="H427" s="19"/>
      <c r="I427" s="19"/>
    </row>
    <row r="428" spans="1:9" x14ac:dyDescent="0.25">
      <c r="A428" s="11">
        <v>329</v>
      </c>
      <c r="B428" s="12" t="s">
        <v>42</v>
      </c>
      <c r="C428" s="13">
        <v>12642.35</v>
      </c>
      <c r="D428" s="13">
        <v>13200</v>
      </c>
      <c r="E428" s="13">
        <v>13200</v>
      </c>
      <c r="F428" s="13">
        <v>13151.17</v>
      </c>
      <c r="G428" s="20">
        <v>104.024726415579</v>
      </c>
      <c r="H428" s="20">
        <v>99.630075757575796</v>
      </c>
      <c r="I428" s="20">
        <v>99.630075757575796</v>
      </c>
    </row>
    <row r="429" spans="1:9" x14ac:dyDescent="0.25">
      <c r="A429" s="15">
        <v>3293</v>
      </c>
      <c r="B429" s="16" t="s">
        <v>44</v>
      </c>
      <c r="C429" s="17">
        <v>12368.05</v>
      </c>
      <c r="D429" s="17"/>
      <c r="E429" s="17"/>
      <c r="F429" s="17">
        <v>11211.17</v>
      </c>
      <c r="G429" s="19">
        <v>90.646221514304997</v>
      </c>
      <c r="H429" s="19"/>
      <c r="I429" s="19"/>
    </row>
    <row r="430" spans="1:9" x14ac:dyDescent="0.25">
      <c r="A430" s="15">
        <v>3299</v>
      </c>
      <c r="B430" s="16" t="s">
        <v>42</v>
      </c>
      <c r="C430" s="17">
        <v>274.3</v>
      </c>
      <c r="D430" s="17"/>
      <c r="E430" s="17"/>
      <c r="F430" s="17">
        <v>1940</v>
      </c>
      <c r="G430" s="19">
        <v>707.25483047757905</v>
      </c>
      <c r="H430" s="19"/>
      <c r="I430" s="19"/>
    </row>
    <row r="431" spans="1:9" x14ac:dyDescent="0.25">
      <c r="A431" s="45" t="s">
        <v>170</v>
      </c>
      <c r="B431" s="45"/>
      <c r="C431" s="46">
        <v>51164.97</v>
      </c>
      <c r="D431" s="46">
        <v>50000</v>
      </c>
      <c r="E431" s="46">
        <v>50000</v>
      </c>
      <c r="F431" s="46">
        <v>50721.62</v>
      </c>
      <c r="G431" s="47">
        <v>99.133489182149404</v>
      </c>
      <c r="H431" s="47">
        <v>101.44324</v>
      </c>
      <c r="I431" s="47">
        <v>101.44324</v>
      </c>
    </row>
    <row r="432" spans="1:9" x14ac:dyDescent="0.25">
      <c r="A432" s="11">
        <v>32</v>
      </c>
      <c r="B432" s="12" t="s">
        <v>20</v>
      </c>
      <c r="C432" s="13">
        <v>51164.97</v>
      </c>
      <c r="D432" s="13">
        <v>49000</v>
      </c>
      <c r="E432" s="13">
        <v>49000</v>
      </c>
      <c r="F432" s="13">
        <v>50721.62</v>
      </c>
      <c r="G432" s="20">
        <v>99.133489182149404</v>
      </c>
      <c r="H432" s="20">
        <v>103.513510204082</v>
      </c>
      <c r="I432" s="20">
        <v>103.513510204082</v>
      </c>
    </row>
    <row r="433" spans="1:9" x14ac:dyDescent="0.25">
      <c r="A433" s="11">
        <v>322</v>
      </c>
      <c r="B433" s="12" t="s">
        <v>26</v>
      </c>
      <c r="C433" s="13">
        <v>35.56</v>
      </c>
      <c r="D433" s="13">
        <v>1650</v>
      </c>
      <c r="E433" s="13">
        <v>1650</v>
      </c>
      <c r="F433" s="13">
        <v>362.5</v>
      </c>
      <c r="G433" s="20">
        <v>1019.40382452193</v>
      </c>
      <c r="H433" s="20">
        <v>21.969696969697001</v>
      </c>
      <c r="I433" s="20">
        <v>21.969696969697001</v>
      </c>
    </row>
    <row r="434" spans="1:9" x14ac:dyDescent="0.25">
      <c r="A434" s="15">
        <v>3221</v>
      </c>
      <c r="B434" s="16" t="s">
        <v>27</v>
      </c>
      <c r="C434" s="17">
        <v>35.56</v>
      </c>
      <c r="D434" s="17"/>
      <c r="E434" s="17"/>
      <c r="F434" s="17">
        <v>362.5</v>
      </c>
      <c r="G434" s="19">
        <v>1019.40382452193</v>
      </c>
      <c r="H434" s="19"/>
      <c r="I434" s="19"/>
    </row>
    <row r="435" spans="1:9" x14ac:dyDescent="0.25">
      <c r="A435" s="11">
        <v>323</v>
      </c>
      <c r="B435" s="12" t="s">
        <v>31</v>
      </c>
      <c r="C435" s="13">
        <v>17308.61</v>
      </c>
      <c r="D435" s="13">
        <v>15450</v>
      </c>
      <c r="E435" s="13">
        <v>15450</v>
      </c>
      <c r="F435" s="13">
        <v>42665.21</v>
      </c>
      <c r="G435" s="20">
        <v>246.49703240179301</v>
      </c>
      <c r="H435" s="20">
        <v>276.15022653721701</v>
      </c>
      <c r="I435" s="20">
        <v>276.15022653721701</v>
      </c>
    </row>
    <row r="436" spans="1:9" x14ac:dyDescent="0.25">
      <c r="A436" s="15">
        <v>3237</v>
      </c>
      <c r="B436" s="16" t="s">
        <v>38</v>
      </c>
      <c r="C436" s="17">
        <v>2132.61</v>
      </c>
      <c r="D436" s="17"/>
      <c r="E436" s="17"/>
      <c r="F436" s="17">
        <v>29178.21</v>
      </c>
      <c r="G436" s="19">
        <v>1368.19249651835</v>
      </c>
      <c r="H436" s="19"/>
      <c r="I436" s="19"/>
    </row>
    <row r="437" spans="1:9" x14ac:dyDescent="0.25">
      <c r="A437" s="15">
        <v>3239</v>
      </c>
      <c r="B437" s="16" t="s">
        <v>40</v>
      </c>
      <c r="C437" s="17">
        <v>15176</v>
      </c>
      <c r="D437" s="17"/>
      <c r="E437" s="17"/>
      <c r="F437" s="17">
        <v>13487</v>
      </c>
      <c r="G437" s="19">
        <v>88.870585134422797</v>
      </c>
      <c r="H437" s="19"/>
      <c r="I437" s="19"/>
    </row>
    <row r="438" spans="1:9" x14ac:dyDescent="0.25">
      <c r="A438" s="11">
        <v>329</v>
      </c>
      <c r="B438" s="12" t="s">
        <v>42</v>
      </c>
      <c r="C438" s="13">
        <v>33820.800000000003</v>
      </c>
      <c r="D438" s="13">
        <v>31900</v>
      </c>
      <c r="E438" s="13">
        <v>31900</v>
      </c>
      <c r="F438" s="13">
        <v>7693.91</v>
      </c>
      <c r="G438" s="20">
        <v>22.749047923171499</v>
      </c>
      <c r="H438" s="20">
        <v>24.118840125391898</v>
      </c>
      <c r="I438" s="20">
        <v>24.118840125391898</v>
      </c>
    </row>
    <row r="439" spans="1:9" x14ac:dyDescent="0.25">
      <c r="A439" s="15">
        <v>3293</v>
      </c>
      <c r="B439" s="16" t="s">
        <v>44</v>
      </c>
      <c r="C439" s="17">
        <v>32436.880000000001</v>
      </c>
      <c r="D439" s="17"/>
      <c r="E439" s="17"/>
      <c r="F439" s="17">
        <v>7593.91</v>
      </c>
      <c r="G439" s="19">
        <v>23.411345357506601</v>
      </c>
      <c r="H439" s="19"/>
      <c r="I439" s="19"/>
    </row>
    <row r="440" spans="1:9" x14ac:dyDescent="0.25">
      <c r="A440" s="15">
        <v>3299</v>
      </c>
      <c r="B440" s="16" t="s">
        <v>42</v>
      </c>
      <c r="C440" s="17">
        <v>1383.92</v>
      </c>
      <c r="D440" s="17"/>
      <c r="E440" s="17"/>
      <c r="F440" s="17">
        <v>100</v>
      </c>
      <c r="G440" s="19">
        <v>7.2258512052719803</v>
      </c>
      <c r="H440" s="19"/>
      <c r="I440" s="19"/>
    </row>
    <row r="441" spans="1:9" x14ac:dyDescent="0.25">
      <c r="A441" s="11">
        <v>38</v>
      </c>
      <c r="B441" s="12" t="s">
        <v>65</v>
      </c>
      <c r="C441" s="13">
        <v>0</v>
      </c>
      <c r="D441" s="13">
        <v>1000</v>
      </c>
      <c r="E441" s="13">
        <v>1000</v>
      </c>
      <c r="F441" s="13">
        <v>0</v>
      </c>
      <c r="G441" s="20"/>
      <c r="H441" s="20">
        <v>0</v>
      </c>
      <c r="I441" s="20">
        <v>0</v>
      </c>
    </row>
    <row r="442" spans="1:9" x14ac:dyDescent="0.25">
      <c r="A442" s="11">
        <v>381</v>
      </c>
      <c r="B442" s="12" t="s">
        <v>66</v>
      </c>
      <c r="C442" s="13">
        <v>0</v>
      </c>
      <c r="D442" s="13">
        <v>1000</v>
      </c>
      <c r="E442" s="13">
        <v>1000</v>
      </c>
      <c r="F442" s="13">
        <v>0</v>
      </c>
      <c r="G442" s="20"/>
      <c r="H442" s="20">
        <v>0</v>
      </c>
      <c r="I442" s="20">
        <v>0</v>
      </c>
    </row>
    <row r="443" spans="1:9" x14ac:dyDescent="0.25">
      <c r="A443" s="45" t="s">
        <v>171</v>
      </c>
      <c r="B443" s="45"/>
      <c r="C443" s="46">
        <v>67874.559999999998</v>
      </c>
      <c r="D443" s="46">
        <v>80000</v>
      </c>
      <c r="E443" s="46">
        <v>80000</v>
      </c>
      <c r="F443" s="46">
        <v>84957.42</v>
      </c>
      <c r="G443" s="47">
        <v>125.16828101721801</v>
      </c>
      <c r="H443" s="47">
        <v>106.196775</v>
      </c>
      <c r="I443" s="47">
        <v>106.196775</v>
      </c>
    </row>
    <row r="444" spans="1:9" x14ac:dyDescent="0.25">
      <c r="A444" s="11">
        <v>32</v>
      </c>
      <c r="B444" s="12" t="s">
        <v>20</v>
      </c>
      <c r="C444" s="13">
        <v>67874.559999999998</v>
      </c>
      <c r="D444" s="13">
        <v>80000</v>
      </c>
      <c r="E444" s="13">
        <v>80000</v>
      </c>
      <c r="F444" s="13">
        <v>84957.42</v>
      </c>
      <c r="G444" s="20">
        <v>125.16828101721801</v>
      </c>
      <c r="H444" s="20">
        <v>106.196775</v>
      </c>
      <c r="I444" s="20">
        <v>106.196775</v>
      </c>
    </row>
    <row r="445" spans="1:9" x14ac:dyDescent="0.25">
      <c r="A445" s="11">
        <v>322</v>
      </c>
      <c r="B445" s="12" t="s">
        <v>26</v>
      </c>
      <c r="C445" s="13">
        <v>2466.11</v>
      </c>
      <c r="D445" s="13">
        <v>7000</v>
      </c>
      <c r="E445" s="13">
        <v>7000</v>
      </c>
      <c r="F445" s="13">
        <v>588.26</v>
      </c>
      <c r="G445" s="20">
        <v>23.853761592143101</v>
      </c>
      <c r="H445" s="20">
        <v>8.4037142857142904</v>
      </c>
      <c r="I445" s="20">
        <v>8.4037142857142904</v>
      </c>
    </row>
    <row r="446" spans="1:9" x14ac:dyDescent="0.25">
      <c r="A446" s="15">
        <v>3221</v>
      </c>
      <c r="B446" s="16" t="s">
        <v>27</v>
      </c>
      <c r="C446" s="17">
        <v>2466.11</v>
      </c>
      <c r="D446" s="17"/>
      <c r="E446" s="17"/>
      <c r="F446" s="17">
        <v>401.52</v>
      </c>
      <c r="G446" s="19">
        <v>16.281512179099899</v>
      </c>
      <c r="H446" s="19"/>
      <c r="I446" s="19"/>
    </row>
    <row r="447" spans="1:9" x14ac:dyDescent="0.25">
      <c r="A447" s="15">
        <v>3224</v>
      </c>
      <c r="B447" s="16" t="s">
        <v>29</v>
      </c>
      <c r="C447" s="17">
        <v>0</v>
      </c>
      <c r="D447" s="17"/>
      <c r="E447" s="17"/>
      <c r="F447" s="17">
        <v>186.74</v>
      </c>
      <c r="G447" s="19"/>
      <c r="H447" s="19"/>
      <c r="I447" s="19"/>
    </row>
    <row r="448" spans="1:9" x14ac:dyDescent="0.25">
      <c r="A448" s="11">
        <v>323</v>
      </c>
      <c r="B448" s="12" t="s">
        <v>31</v>
      </c>
      <c r="C448" s="13">
        <v>53996.35</v>
      </c>
      <c r="D448" s="13">
        <v>68000</v>
      </c>
      <c r="E448" s="13">
        <v>68000</v>
      </c>
      <c r="F448" s="13">
        <v>80635.16</v>
      </c>
      <c r="G448" s="20">
        <v>149.33446427397399</v>
      </c>
      <c r="H448" s="20">
        <v>118.581117647059</v>
      </c>
      <c r="I448" s="20">
        <v>118.581117647059</v>
      </c>
    </row>
    <row r="449" spans="1:9" x14ac:dyDescent="0.25">
      <c r="A449" s="15">
        <v>3231</v>
      </c>
      <c r="B449" s="16" t="s">
        <v>32</v>
      </c>
      <c r="C449" s="17">
        <v>0</v>
      </c>
      <c r="D449" s="17"/>
      <c r="E449" s="17"/>
      <c r="F449" s="17">
        <v>9414</v>
      </c>
      <c r="G449" s="19"/>
      <c r="H449" s="19"/>
      <c r="I449" s="19"/>
    </row>
    <row r="450" spans="1:9" x14ac:dyDescent="0.25">
      <c r="A450" s="15">
        <v>3237</v>
      </c>
      <c r="B450" s="16" t="s">
        <v>38</v>
      </c>
      <c r="C450" s="17">
        <v>33296.35</v>
      </c>
      <c r="D450" s="17"/>
      <c r="E450" s="17"/>
      <c r="F450" s="17">
        <v>32308.66</v>
      </c>
      <c r="G450" s="19">
        <v>97.033638822273304</v>
      </c>
      <c r="H450" s="19"/>
      <c r="I450" s="19"/>
    </row>
    <row r="451" spans="1:9" x14ac:dyDescent="0.25">
      <c r="A451" s="15">
        <v>3239</v>
      </c>
      <c r="B451" s="16" t="s">
        <v>40</v>
      </c>
      <c r="C451" s="17">
        <v>20700</v>
      </c>
      <c r="D451" s="17"/>
      <c r="E451" s="17"/>
      <c r="F451" s="17">
        <v>38912.5</v>
      </c>
      <c r="G451" s="19">
        <v>187.98309178744</v>
      </c>
      <c r="H451" s="19"/>
      <c r="I451" s="19"/>
    </row>
    <row r="452" spans="1:9" x14ac:dyDescent="0.25">
      <c r="A452" s="11">
        <v>329</v>
      </c>
      <c r="B452" s="12" t="s">
        <v>42</v>
      </c>
      <c r="C452" s="13">
        <v>11412.1</v>
      </c>
      <c r="D452" s="13">
        <v>5000</v>
      </c>
      <c r="E452" s="13">
        <v>5000</v>
      </c>
      <c r="F452" s="13">
        <v>3734</v>
      </c>
      <c r="G452" s="20">
        <v>32.719657205948103</v>
      </c>
      <c r="H452" s="20">
        <v>74.680000000000007</v>
      </c>
      <c r="I452" s="20">
        <v>74.680000000000007</v>
      </c>
    </row>
    <row r="453" spans="1:9" x14ac:dyDescent="0.25">
      <c r="A453" s="15">
        <v>3293</v>
      </c>
      <c r="B453" s="16" t="s">
        <v>44</v>
      </c>
      <c r="C453" s="17">
        <v>11412.1</v>
      </c>
      <c r="D453" s="17"/>
      <c r="E453" s="17"/>
      <c r="F453" s="17">
        <v>3734</v>
      </c>
      <c r="G453" s="19">
        <v>32.719657205948103</v>
      </c>
      <c r="H453" s="19"/>
      <c r="I453" s="19"/>
    </row>
    <row r="454" spans="1:9" x14ac:dyDescent="0.25">
      <c r="A454" s="45" t="s">
        <v>172</v>
      </c>
      <c r="B454" s="45"/>
      <c r="C454" s="46">
        <v>81375.350000000006</v>
      </c>
      <c r="D454" s="46">
        <v>76000</v>
      </c>
      <c r="E454" s="46">
        <v>76000</v>
      </c>
      <c r="F454" s="46">
        <v>77543.990000000005</v>
      </c>
      <c r="G454" s="47">
        <v>95.291743752868697</v>
      </c>
      <c r="H454" s="47">
        <v>102.031565789474</v>
      </c>
      <c r="I454" s="47">
        <v>102.031565789474</v>
      </c>
    </row>
    <row r="455" spans="1:9" x14ac:dyDescent="0.25">
      <c r="A455" s="11">
        <v>32</v>
      </c>
      <c r="B455" s="12" t="s">
        <v>20</v>
      </c>
      <c r="C455" s="13">
        <v>31975.35</v>
      </c>
      <c r="D455" s="13">
        <v>20000</v>
      </c>
      <c r="E455" s="13">
        <v>20000</v>
      </c>
      <c r="F455" s="13">
        <v>19043.990000000002</v>
      </c>
      <c r="G455" s="20">
        <v>59.558347289396401</v>
      </c>
      <c r="H455" s="20">
        <v>95.219949999999997</v>
      </c>
      <c r="I455" s="20">
        <v>95.219949999999997</v>
      </c>
    </row>
    <row r="456" spans="1:9" x14ac:dyDescent="0.25">
      <c r="A456" s="11">
        <v>322</v>
      </c>
      <c r="B456" s="12" t="s">
        <v>26</v>
      </c>
      <c r="C456" s="13">
        <v>2947.83</v>
      </c>
      <c r="D456" s="13">
        <v>0</v>
      </c>
      <c r="E456" s="13">
        <v>0</v>
      </c>
      <c r="F456" s="13">
        <v>0</v>
      </c>
      <c r="G456" s="20">
        <v>0</v>
      </c>
      <c r="H456" s="20"/>
      <c r="I456" s="20"/>
    </row>
    <row r="457" spans="1:9" x14ac:dyDescent="0.25">
      <c r="A457" s="15">
        <v>3221</v>
      </c>
      <c r="B457" s="16" t="s">
        <v>27</v>
      </c>
      <c r="C457" s="17">
        <v>2947.83</v>
      </c>
      <c r="D457" s="17"/>
      <c r="E457" s="17"/>
      <c r="F457" s="17">
        <v>0</v>
      </c>
      <c r="G457" s="19">
        <v>0</v>
      </c>
      <c r="H457" s="19"/>
      <c r="I457" s="19"/>
    </row>
    <row r="458" spans="1:9" x14ac:dyDescent="0.25">
      <c r="A458" s="11">
        <v>323</v>
      </c>
      <c r="B458" s="12" t="s">
        <v>31</v>
      </c>
      <c r="C458" s="13">
        <v>29027.52</v>
      </c>
      <c r="D458" s="13">
        <v>20000</v>
      </c>
      <c r="E458" s="13">
        <v>20000</v>
      </c>
      <c r="F458" s="13">
        <v>19043.990000000002</v>
      </c>
      <c r="G458" s="20">
        <v>65.606672564518107</v>
      </c>
      <c r="H458" s="20">
        <v>95.219949999999997</v>
      </c>
      <c r="I458" s="20">
        <v>95.219949999999997</v>
      </c>
    </row>
    <row r="459" spans="1:9" x14ac:dyDescent="0.25">
      <c r="A459" s="15">
        <v>3233</v>
      </c>
      <c r="B459" s="16" t="s">
        <v>34</v>
      </c>
      <c r="C459" s="17">
        <v>925</v>
      </c>
      <c r="D459" s="17"/>
      <c r="E459" s="17"/>
      <c r="F459" s="17">
        <v>0</v>
      </c>
      <c r="G459" s="19">
        <v>0</v>
      </c>
      <c r="H459" s="19"/>
      <c r="I459" s="19"/>
    </row>
    <row r="460" spans="1:9" x14ac:dyDescent="0.25">
      <c r="A460" s="15">
        <v>3235</v>
      </c>
      <c r="B460" s="16" t="s">
        <v>36</v>
      </c>
      <c r="C460" s="17">
        <v>1600</v>
      </c>
      <c r="D460" s="17"/>
      <c r="E460" s="17"/>
      <c r="F460" s="17">
        <v>0</v>
      </c>
      <c r="G460" s="19">
        <v>0</v>
      </c>
      <c r="H460" s="19"/>
      <c r="I460" s="19"/>
    </row>
    <row r="461" spans="1:9" x14ac:dyDescent="0.25">
      <c r="A461" s="15">
        <v>3237</v>
      </c>
      <c r="B461" s="16" t="s">
        <v>38</v>
      </c>
      <c r="C461" s="17">
        <v>10010.02</v>
      </c>
      <c r="D461" s="17"/>
      <c r="E461" s="17"/>
      <c r="F461" s="17">
        <v>19043.990000000002</v>
      </c>
      <c r="G461" s="19">
        <v>190.249270231228</v>
      </c>
      <c r="H461" s="19"/>
      <c r="I461" s="19"/>
    </row>
    <row r="462" spans="1:9" x14ac:dyDescent="0.25">
      <c r="A462" s="15">
        <v>3239</v>
      </c>
      <c r="B462" s="16" t="s">
        <v>40</v>
      </c>
      <c r="C462" s="17">
        <v>16492.5</v>
      </c>
      <c r="D462" s="17"/>
      <c r="E462" s="17"/>
      <c r="F462" s="17">
        <v>0</v>
      </c>
      <c r="G462" s="19">
        <v>0</v>
      </c>
      <c r="H462" s="19"/>
      <c r="I462" s="19"/>
    </row>
    <row r="463" spans="1:9" x14ac:dyDescent="0.25">
      <c r="A463" s="11">
        <v>36</v>
      </c>
      <c r="B463" s="12" t="s">
        <v>59</v>
      </c>
      <c r="C463" s="13">
        <v>1000</v>
      </c>
      <c r="D463" s="13">
        <v>0</v>
      </c>
      <c r="E463" s="13">
        <v>0</v>
      </c>
      <c r="F463" s="13">
        <v>2500</v>
      </c>
      <c r="G463" s="20">
        <v>250</v>
      </c>
      <c r="H463" s="20"/>
      <c r="I463" s="20"/>
    </row>
    <row r="464" spans="1:9" x14ac:dyDescent="0.25">
      <c r="A464" s="11">
        <v>366</v>
      </c>
      <c r="B464" s="12" t="s">
        <v>107</v>
      </c>
      <c r="C464" s="13">
        <v>1000</v>
      </c>
      <c r="D464" s="13">
        <v>0</v>
      </c>
      <c r="E464" s="13">
        <v>0</v>
      </c>
      <c r="F464" s="13">
        <v>2500</v>
      </c>
      <c r="G464" s="20">
        <v>250</v>
      </c>
      <c r="H464" s="20"/>
      <c r="I464" s="20"/>
    </row>
    <row r="465" spans="1:9" x14ac:dyDescent="0.25">
      <c r="A465" s="15">
        <v>3661</v>
      </c>
      <c r="B465" s="16" t="s">
        <v>108</v>
      </c>
      <c r="C465" s="17">
        <v>1000</v>
      </c>
      <c r="D465" s="17"/>
      <c r="E465" s="17"/>
      <c r="F465" s="17">
        <v>2500</v>
      </c>
      <c r="G465" s="19">
        <v>250</v>
      </c>
      <c r="H465" s="19"/>
      <c r="I465" s="19"/>
    </row>
    <row r="466" spans="1:9" x14ac:dyDescent="0.25">
      <c r="A466" s="11">
        <v>38</v>
      </c>
      <c r="B466" s="12" t="s">
        <v>65</v>
      </c>
      <c r="C466" s="13">
        <v>48400</v>
      </c>
      <c r="D466" s="13">
        <v>56000</v>
      </c>
      <c r="E466" s="13">
        <v>56000</v>
      </c>
      <c r="F466" s="13">
        <v>56000</v>
      </c>
      <c r="G466" s="20">
        <v>115.70247933884301</v>
      </c>
      <c r="H466" s="20">
        <v>100</v>
      </c>
      <c r="I466" s="20">
        <v>100</v>
      </c>
    </row>
    <row r="467" spans="1:9" x14ac:dyDescent="0.25">
      <c r="A467" s="11">
        <v>381</v>
      </c>
      <c r="B467" s="12" t="s">
        <v>66</v>
      </c>
      <c r="C467" s="13">
        <v>48400</v>
      </c>
      <c r="D467" s="13">
        <v>56000</v>
      </c>
      <c r="E467" s="13">
        <v>56000</v>
      </c>
      <c r="F467" s="13">
        <v>56000</v>
      </c>
      <c r="G467" s="20">
        <v>115.70247933884301</v>
      </c>
      <c r="H467" s="20">
        <v>100</v>
      </c>
      <c r="I467" s="20">
        <v>100</v>
      </c>
    </row>
    <row r="468" spans="1:9" x14ac:dyDescent="0.25">
      <c r="A468" s="15">
        <v>3811</v>
      </c>
      <c r="B468" s="16" t="s">
        <v>67</v>
      </c>
      <c r="C468" s="17">
        <v>48400</v>
      </c>
      <c r="D468" s="17"/>
      <c r="E468" s="17"/>
      <c r="F468" s="17">
        <v>56000</v>
      </c>
      <c r="G468" s="19">
        <v>115.70247933884301</v>
      </c>
      <c r="H468" s="19"/>
      <c r="I468" s="19"/>
    </row>
    <row r="469" spans="1:9" x14ac:dyDescent="0.25">
      <c r="A469" s="45" t="s">
        <v>173</v>
      </c>
      <c r="B469" s="45"/>
      <c r="C469" s="46">
        <v>10000</v>
      </c>
      <c r="D469" s="46">
        <v>0</v>
      </c>
      <c r="E469" s="46">
        <v>0</v>
      </c>
      <c r="F469" s="46">
        <v>0</v>
      </c>
      <c r="G469" s="47">
        <v>0</v>
      </c>
      <c r="H469" s="47"/>
      <c r="I469" s="47"/>
    </row>
    <row r="470" spans="1:9" x14ac:dyDescent="0.25">
      <c r="A470" s="11">
        <v>38</v>
      </c>
      <c r="B470" s="12" t="s">
        <v>65</v>
      </c>
      <c r="C470" s="13">
        <v>10000</v>
      </c>
      <c r="D470" s="13">
        <v>0</v>
      </c>
      <c r="E470" s="13">
        <v>0</v>
      </c>
      <c r="F470" s="13">
        <v>0</v>
      </c>
      <c r="G470" s="20">
        <v>0</v>
      </c>
      <c r="H470" s="20"/>
      <c r="I470" s="20"/>
    </row>
    <row r="471" spans="1:9" x14ac:dyDescent="0.25">
      <c r="A471" s="11">
        <v>381</v>
      </c>
      <c r="B471" s="12" t="s">
        <v>66</v>
      </c>
      <c r="C471" s="13">
        <v>10000</v>
      </c>
      <c r="D471" s="13">
        <v>0</v>
      </c>
      <c r="E471" s="13">
        <v>0</v>
      </c>
      <c r="F471" s="13">
        <v>0</v>
      </c>
      <c r="G471" s="20">
        <v>0</v>
      </c>
      <c r="H471" s="20"/>
      <c r="I471" s="20"/>
    </row>
    <row r="472" spans="1:9" x14ac:dyDescent="0.25">
      <c r="A472" s="15">
        <v>3811</v>
      </c>
      <c r="B472" s="16" t="s">
        <v>67</v>
      </c>
      <c r="C472" s="17">
        <v>10000</v>
      </c>
      <c r="D472" s="17"/>
      <c r="E472" s="17"/>
      <c r="F472" s="17">
        <v>0</v>
      </c>
      <c r="G472" s="19">
        <v>0</v>
      </c>
      <c r="H472" s="19"/>
      <c r="I472" s="19"/>
    </row>
    <row r="473" spans="1:9" x14ac:dyDescent="0.25">
      <c r="A473" s="45" t="s">
        <v>174</v>
      </c>
      <c r="B473" s="45"/>
      <c r="C473" s="46">
        <v>157374</v>
      </c>
      <c r="D473" s="46">
        <v>0</v>
      </c>
      <c r="E473" s="46">
        <v>0</v>
      </c>
      <c r="F473" s="46">
        <v>0</v>
      </c>
      <c r="G473" s="47">
        <v>0</v>
      </c>
      <c r="H473" s="47"/>
      <c r="I473" s="47"/>
    </row>
    <row r="474" spans="1:9" x14ac:dyDescent="0.25">
      <c r="A474" s="11">
        <v>32</v>
      </c>
      <c r="B474" s="12" t="s">
        <v>20</v>
      </c>
      <c r="C474" s="13">
        <v>157374</v>
      </c>
      <c r="D474" s="13">
        <v>0</v>
      </c>
      <c r="E474" s="13">
        <v>0</v>
      </c>
      <c r="F474" s="13">
        <v>0</v>
      </c>
      <c r="G474" s="20">
        <v>0</v>
      </c>
      <c r="H474" s="20"/>
      <c r="I474" s="20"/>
    </row>
    <row r="475" spans="1:9" x14ac:dyDescent="0.25">
      <c r="A475" s="11">
        <v>323</v>
      </c>
      <c r="B475" s="12" t="s">
        <v>31</v>
      </c>
      <c r="C475" s="13">
        <v>155000</v>
      </c>
      <c r="D475" s="13">
        <v>0</v>
      </c>
      <c r="E475" s="13">
        <v>0</v>
      </c>
      <c r="F475" s="13">
        <v>0</v>
      </c>
      <c r="G475" s="20">
        <v>0</v>
      </c>
      <c r="H475" s="20"/>
      <c r="I475" s="20"/>
    </row>
    <row r="476" spans="1:9" x14ac:dyDescent="0.25">
      <c r="A476" s="15">
        <v>3239</v>
      </c>
      <c r="B476" s="16" t="s">
        <v>40</v>
      </c>
      <c r="C476" s="17">
        <v>155000</v>
      </c>
      <c r="D476" s="17"/>
      <c r="E476" s="17"/>
      <c r="F476" s="17">
        <v>0</v>
      </c>
      <c r="G476" s="19">
        <v>0</v>
      </c>
      <c r="H476" s="19"/>
      <c r="I476" s="19"/>
    </row>
    <row r="477" spans="1:9" x14ac:dyDescent="0.25">
      <c r="A477" s="11">
        <v>329</v>
      </c>
      <c r="B477" s="12" t="s">
        <v>42</v>
      </c>
      <c r="C477" s="13">
        <v>2374</v>
      </c>
      <c r="D477" s="13">
        <v>0</v>
      </c>
      <c r="E477" s="13">
        <v>0</v>
      </c>
      <c r="F477" s="13">
        <v>0</v>
      </c>
      <c r="G477" s="20">
        <v>0</v>
      </c>
      <c r="H477" s="20"/>
      <c r="I477" s="20"/>
    </row>
    <row r="478" spans="1:9" x14ac:dyDescent="0.25">
      <c r="A478" s="15">
        <v>3293</v>
      </c>
      <c r="B478" s="16" t="s">
        <v>44</v>
      </c>
      <c r="C478" s="17">
        <v>2374</v>
      </c>
      <c r="D478" s="17"/>
      <c r="E478" s="17"/>
      <c r="F478" s="17">
        <v>0</v>
      </c>
      <c r="G478" s="19">
        <v>0</v>
      </c>
      <c r="H478" s="19"/>
      <c r="I478" s="19"/>
    </row>
    <row r="479" spans="1:9" x14ac:dyDescent="0.25">
      <c r="A479" s="45" t="s">
        <v>175</v>
      </c>
      <c r="B479" s="45"/>
      <c r="C479" s="46">
        <v>98911.41</v>
      </c>
      <c r="D479" s="46">
        <v>100000</v>
      </c>
      <c r="E479" s="46">
        <v>100000</v>
      </c>
      <c r="F479" s="46">
        <v>97614.52</v>
      </c>
      <c r="G479" s="47">
        <v>98.688836808614894</v>
      </c>
      <c r="H479" s="47">
        <v>97.614519999999999</v>
      </c>
      <c r="I479" s="47">
        <v>97.614519999999999</v>
      </c>
    </row>
    <row r="480" spans="1:9" x14ac:dyDescent="0.25">
      <c r="A480" s="11">
        <v>32</v>
      </c>
      <c r="B480" s="12" t="s">
        <v>20</v>
      </c>
      <c r="C480" s="13">
        <v>98911.41</v>
      </c>
      <c r="D480" s="13">
        <v>100000</v>
      </c>
      <c r="E480" s="13">
        <v>100000</v>
      </c>
      <c r="F480" s="13">
        <v>97614.52</v>
      </c>
      <c r="G480" s="20">
        <v>98.688836808614894</v>
      </c>
      <c r="H480" s="20">
        <v>97.614519999999999</v>
      </c>
      <c r="I480" s="20">
        <v>97.614519999999999</v>
      </c>
    </row>
    <row r="481" spans="1:9" x14ac:dyDescent="0.25">
      <c r="A481" s="11">
        <v>323</v>
      </c>
      <c r="B481" s="12" t="s">
        <v>31</v>
      </c>
      <c r="C481" s="13">
        <v>87610.51</v>
      </c>
      <c r="D481" s="13">
        <v>84700</v>
      </c>
      <c r="E481" s="13">
        <v>84700</v>
      </c>
      <c r="F481" s="13">
        <v>83778.52</v>
      </c>
      <c r="G481" s="20">
        <v>95.626106959085206</v>
      </c>
      <c r="H481" s="20">
        <v>98.912066115702501</v>
      </c>
      <c r="I481" s="20">
        <v>98.912066115702501</v>
      </c>
    </row>
    <row r="482" spans="1:9" x14ac:dyDescent="0.25">
      <c r="A482" s="15">
        <v>3237</v>
      </c>
      <c r="B482" s="16" t="s">
        <v>38</v>
      </c>
      <c r="C482" s="17">
        <v>44110.51</v>
      </c>
      <c r="D482" s="17"/>
      <c r="E482" s="17"/>
      <c r="F482" s="17">
        <v>48053.52</v>
      </c>
      <c r="G482" s="19">
        <v>108.93893541471201</v>
      </c>
      <c r="H482" s="19"/>
      <c r="I482" s="19"/>
    </row>
    <row r="483" spans="1:9" x14ac:dyDescent="0.25">
      <c r="A483" s="15">
        <v>3239</v>
      </c>
      <c r="B483" s="16" t="s">
        <v>40</v>
      </c>
      <c r="C483" s="17">
        <v>43500</v>
      </c>
      <c r="D483" s="17"/>
      <c r="E483" s="17"/>
      <c r="F483" s="17">
        <v>35725</v>
      </c>
      <c r="G483" s="19">
        <v>82.1264367816092</v>
      </c>
      <c r="H483" s="19"/>
      <c r="I483" s="19"/>
    </row>
    <row r="484" spans="1:9" x14ac:dyDescent="0.25">
      <c r="A484" s="11">
        <v>329</v>
      </c>
      <c r="B484" s="12" t="s">
        <v>42</v>
      </c>
      <c r="C484" s="13">
        <v>11300.9</v>
      </c>
      <c r="D484" s="13">
        <v>15300</v>
      </c>
      <c r="E484" s="13">
        <v>15300</v>
      </c>
      <c r="F484" s="13">
        <v>13836</v>
      </c>
      <c r="G484" s="20">
        <v>122.432726596997</v>
      </c>
      <c r="H484" s="20">
        <v>90.431372549019599</v>
      </c>
      <c r="I484" s="20">
        <v>90.431372549019599</v>
      </c>
    </row>
    <row r="485" spans="1:9" x14ac:dyDescent="0.25">
      <c r="A485" s="15">
        <v>3293</v>
      </c>
      <c r="B485" s="16" t="s">
        <v>44</v>
      </c>
      <c r="C485" s="17">
        <v>11300.9</v>
      </c>
      <c r="D485" s="17"/>
      <c r="E485" s="17"/>
      <c r="F485" s="17">
        <v>13836</v>
      </c>
      <c r="G485" s="19">
        <v>122.432726596997</v>
      </c>
      <c r="H485" s="19"/>
      <c r="I485" s="19"/>
    </row>
    <row r="486" spans="1:9" x14ac:dyDescent="0.25">
      <c r="A486" s="45" t="s">
        <v>176</v>
      </c>
      <c r="B486" s="45"/>
      <c r="C486" s="46">
        <v>0</v>
      </c>
      <c r="D486" s="46">
        <v>5000</v>
      </c>
      <c r="E486" s="46">
        <v>5000</v>
      </c>
      <c r="F486" s="46">
        <v>0</v>
      </c>
      <c r="G486" s="47"/>
      <c r="H486" s="47">
        <v>0</v>
      </c>
      <c r="I486" s="47">
        <v>0</v>
      </c>
    </row>
    <row r="487" spans="1:9" x14ac:dyDescent="0.25">
      <c r="A487" s="11">
        <v>38</v>
      </c>
      <c r="B487" s="12" t="s">
        <v>65</v>
      </c>
      <c r="C487" s="13">
        <v>0</v>
      </c>
      <c r="D487" s="13">
        <v>5000</v>
      </c>
      <c r="E487" s="13">
        <v>5000</v>
      </c>
      <c r="F487" s="13">
        <v>0</v>
      </c>
      <c r="G487" s="20"/>
      <c r="H487" s="20">
        <v>0</v>
      </c>
      <c r="I487" s="20">
        <v>0</v>
      </c>
    </row>
    <row r="488" spans="1:9" x14ac:dyDescent="0.25">
      <c r="A488" s="11">
        <v>381</v>
      </c>
      <c r="B488" s="12" t="s">
        <v>66</v>
      </c>
      <c r="C488" s="13">
        <v>0</v>
      </c>
      <c r="D488" s="13">
        <v>5000</v>
      </c>
      <c r="E488" s="13">
        <v>5000</v>
      </c>
      <c r="F488" s="13">
        <v>0</v>
      </c>
      <c r="G488" s="20"/>
      <c r="H488" s="20">
        <v>0</v>
      </c>
      <c r="I488" s="20">
        <v>0</v>
      </c>
    </row>
    <row r="489" spans="1:9" x14ac:dyDescent="0.25">
      <c r="A489" s="45" t="s">
        <v>177</v>
      </c>
      <c r="B489" s="45"/>
      <c r="C489" s="46">
        <v>60000</v>
      </c>
      <c r="D489" s="46">
        <v>40000</v>
      </c>
      <c r="E489" s="46">
        <v>40000</v>
      </c>
      <c r="F489" s="46">
        <v>40000</v>
      </c>
      <c r="G489" s="47">
        <v>66.6666666666667</v>
      </c>
      <c r="H489" s="47">
        <v>100</v>
      </c>
      <c r="I489" s="47">
        <v>100</v>
      </c>
    </row>
    <row r="490" spans="1:9" x14ac:dyDescent="0.25">
      <c r="A490" s="11">
        <v>32</v>
      </c>
      <c r="B490" s="12" t="s">
        <v>20</v>
      </c>
      <c r="C490" s="13">
        <v>60000</v>
      </c>
      <c r="D490" s="13">
        <v>40000</v>
      </c>
      <c r="E490" s="13">
        <v>40000</v>
      </c>
      <c r="F490" s="13">
        <v>40000</v>
      </c>
      <c r="G490" s="20">
        <v>66.6666666666667</v>
      </c>
      <c r="H490" s="20">
        <v>100</v>
      </c>
      <c r="I490" s="20">
        <v>100</v>
      </c>
    </row>
    <row r="491" spans="1:9" x14ac:dyDescent="0.25">
      <c r="A491" s="11">
        <v>323</v>
      </c>
      <c r="B491" s="12" t="s">
        <v>31</v>
      </c>
      <c r="C491" s="13">
        <v>60000</v>
      </c>
      <c r="D491" s="13">
        <v>40000</v>
      </c>
      <c r="E491" s="13">
        <v>40000</v>
      </c>
      <c r="F491" s="13">
        <v>40000</v>
      </c>
      <c r="G491" s="20">
        <v>66.6666666666667</v>
      </c>
      <c r="H491" s="20">
        <v>100</v>
      </c>
      <c r="I491" s="20">
        <v>100</v>
      </c>
    </row>
    <row r="492" spans="1:9" x14ac:dyDescent="0.25">
      <c r="A492" s="15">
        <v>3239</v>
      </c>
      <c r="B492" s="16" t="s">
        <v>40</v>
      </c>
      <c r="C492" s="17">
        <v>60000</v>
      </c>
      <c r="D492" s="17"/>
      <c r="E492" s="17"/>
      <c r="F492" s="17">
        <v>40000</v>
      </c>
      <c r="G492" s="19">
        <v>66.6666666666667</v>
      </c>
      <c r="H492" s="19"/>
      <c r="I492" s="19"/>
    </row>
    <row r="493" spans="1:9" x14ac:dyDescent="0.25">
      <c r="A493" s="45" t="s">
        <v>178</v>
      </c>
      <c r="B493" s="45"/>
      <c r="C493" s="46">
        <v>12151.94</v>
      </c>
      <c r="D493" s="46">
        <v>10000</v>
      </c>
      <c r="E493" s="46">
        <v>10000</v>
      </c>
      <c r="F493" s="46">
        <v>11329.27</v>
      </c>
      <c r="G493" s="47">
        <v>93.230134447668405</v>
      </c>
      <c r="H493" s="47">
        <v>113.2927</v>
      </c>
      <c r="I493" s="47">
        <v>113.2927</v>
      </c>
    </row>
    <row r="494" spans="1:9" x14ac:dyDescent="0.25">
      <c r="A494" s="11">
        <v>32</v>
      </c>
      <c r="B494" s="12" t="s">
        <v>20</v>
      </c>
      <c r="C494" s="13">
        <v>12151.94</v>
      </c>
      <c r="D494" s="13">
        <v>10000</v>
      </c>
      <c r="E494" s="13">
        <v>10000</v>
      </c>
      <c r="F494" s="13">
        <v>11329.27</v>
      </c>
      <c r="G494" s="20">
        <v>93.230134447668405</v>
      </c>
      <c r="H494" s="20">
        <v>113.2927</v>
      </c>
      <c r="I494" s="20">
        <v>113.2927</v>
      </c>
    </row>
    <row r="495" spans="1:9" x14ac:dyDescent="0.25">
      <c r="A495" s="11">
        <v>322</v>
      </c>
      <c r="B495" s="12" t="s">
        <v>26</v>
      </c>
      <c r="C495" s="13">
        <v>6126.67</v>
      </c>
      <c r="D495" s="13">
        <v>6000</v>
      </c>
      <c r="E495" s="13">
        <v>6000</v>
      </c>
      <c r="F495" s="13">
        <v>1016.7</v>
      </c>
      <c r="G495" s="20">
        <v>16.594659088868799</v>
      </c>
      <c r="H495" s="20">
        <v>16.945</v>
      </c>
      <c r="I495" s="20">
        <v>16.945</v>
      </c>
    </row>
    <row r="496" spans="1:9" x14ac:dyDescent="0.25">
      <c r="A496" s="15">
        <v>3222</v>
      </c>
      <c r="B496" s="16" t="s">
        <v>96</v>
      </c>
      <c r="C496" s="17">
        <v>6126.67</v>
      </c>
      <c r="D496" s="17"/>
      <c r="E496" s="17"/>
      <c r="F496" s="17">
        <v>1016.7</v>
      </c>
      <c r="G496" s="19">
        <v>16.594659088868799</v>
      </c>
      <c r="H496" s="19"/>
      <c r="I496" s="19"/>
    </row>
    <row r="497" spans="1:9" x14ac:dyDescent="0.25">
      <c r="A497" s="11">
        <v>323</v>
      </c>
      <c r="B497" s="12" t="s">
        <v>31</v>
      </c>
      <c r="C497" s="13">
        <v>5399.14</v>
      </c>
      <c r="D497" s="13">
        <v>3300</v>
      </c>
      <c r="E497" s="13">
        <v>3300</v>
      </c>
      <c r="F497" s="13">
        <v>9415.07</v>
      </c>
      <c r="G497" s="20">
        <v>174.380919924284</v>
      </c>
      <c r="H497" s="20">
        <v>285.30515151515198</v>
      </c>
      <c r="I497" s="20">
        <v>285.30515151515198</v>
      </c>
    </row>
    <row r="498" spans="1:9" x14ac:dyDescent="0.25">
      <c r="A498" s="15">
        <v>3237</v>
      </c>
      <c r="B498" s="16" t="s">
        <v>38</v>
      </c>
      <c r="C498" s="17">
        <v>2974.14</v>
      </c>
      <c r="D498" s="17"/>
      <c r="E498" s="17"/>
      <c r="F498" s="17">
        <v>4415.07</v>
      </c>
      <c r="G498" s="19">
        <v>148.448627166172</v>
      </c>
      <c r="H498" s="19"/>
      <c r="I498" s="19"/>
    </row>
    <row r="499" spans="1:9" x14ac:dyDescent="0.25">
      <c r="A499" s="15">
        <v>3239</v>
      </c>
      <c r="B499" s="16" t="s">
        <v>40</v>
      </c>
      <c r="C499" s="17">
        <v>2425</v>
      </c>
      <c r="D499" s="17"/>
      <c r="E499" s="17"/>
      <c r="F499" s="17">
        <v>5000</v>
      </c>
      <c r="G499" s="19">
        <v>206.185567010309</v>
      </c>
      <c r="H499" s="19"/>
      <c r="I499" s="19"/>
    </row>
    <row r="500" spans="1:9" x14ac:dyDescent="0.25">
      <c r="A500" s="11">
        <v>329</v>
      </c>
      <c r="B500" s="12" t="s">
        <v>42</v>
      </c>
      <c r="C500" s="13">
        <v>626.13</v>
      </c>
      <c r="D500" s="13">
        <v>700</v>
      </c>
      <c r="E500" s="13">
        <v>700</v>
      </c>
      <c r="F500" s="13">
        <v>897.5</v>
      </c>
      <c r="G500" s="20">
        <v>143.34083976171101</v>
      </c>
      <c r="H500" s="20">
        <v>128.21428571428601</v>
      </c>
      <c r="I500" s="20">
        <v>128.21428571428601</v>
      </c>
    </row>
    <row r="501" spans="1:9" x14ac:dyDescent="0.25">
      <c r="A501" s="15">
        <v>3293</v>
      </c>
      <c r="B501" s="16" t="s">
        <v>44</v>
      </c>
      <c r="C501" s="17">
        <v>626.13</v>
      </c>
      <c r="D501" s="17"/>
      <c r="E501" s="17"/>
      <c r="F501" s="17">
        <v>897.5</v>
      </c>
      <c r="G501" s="19">
        <v>143.34083976171101</v>
      </c>
      <c r="H501" s="19"/>
      <c r="I501" s="19"/>
    </row>
    <row r="502" spans="1:9" x14ac:dyDescent="0.25">
      <c r="A502" s="45" t="s">
        <v>179</v>
      </c>
      <c r="B502" s="45"/>
      <c r="C502" s="46">
        <v>120000</v>
      </c>
      <c r="D502" s="46">
        <v>110000</v>
      </c>
      <c r="E502" s="46">
        <v>110000</v>
      </c>
      <c r="F502" s="46">
        <v>110000</v>
      </c>
      <c r="G502" s="47">
        <v>91.6666666666667</v>
      </c>
      <c r="H502" s="47">
        <v>100</v>
      </c>
      <c r="I502" s="47">
        <v>100</v>
      </c>
    </row>
    <row r="503" spans="1:9" x14ac:dyDescent="0.25">
      <c r="A503" s="11">
        <v>38</v>
      </c>
      <c r="B503" s="12" t="s">
        <v>65</v>
      </c>
      <c r="C503" s="13">
        <v>120000</v>
      </c>
      <c r="D503" s="13">
        <v>110000</v>
      </c>
      <c r="E503" s="13">
        <v>110000</v>
      </c>
      <c r="F503" s="13">
        <v>110000</v>
      </c>
      <c r="G503" s="20">
        <v>91.6666666666667</v>
      </c>
      <c r="H503" s="20">
        <v>100</v>
      </c>
      <c r="I503" s="20">
        <v>100</v>
      </c>
    </row>
    <row r="504" spans="1:9" x14ac:dyDescent="0.25">
      <c r="A504" s="11">
        <v>381</v>
      </c>
      <c r="B504" s="12" t="s">
        <v>66</v>
      </c>
      <c r="C504" s="13">
        <v>120000</v>
      </c>
      <c r="D504" s="13">
        <v>110000</v>
      </c>
      <c r="E504" s="13">
        <v>110000</v>
      </c>
      <c r="F504" s="13">
        <v>110000</v>
      </c>
      <c r="G504" s="20">
        <v>91.6666666666667</v>
      </c>
      <c r="H504" s="20">
        <v>100</v>
      </c>
      <c r="I504" s="20">
        <v>100</v>
      </c>
    </row>
    <row r="505" spans="1:9" x14ac:dyDescent="0.25">
      <c r="A505" s="15">
        <v>3811</v>
      </c>
      <c r="B505" s="16" t="s">
        <v>67</v>
      </c>
      <c r="C505" s="17">
        <v>120000</v>
      </c>
      <c r="D505" s="17"/>
      <c r="E505" s="17"/>
      <c r="F505" s="17">
        <v>110000</v>
      </c>
      <c r="G505" s="19">
        <v>91.6666666666667</v>
      </c>
      <c r="H505" s="19"/>
      <c r="I505" s="19"/>
    </row>
    <row r="506" spans="1:9" x14ac:dyDescent="0.25">
      <c r="A506" s="45" t="s">
        <v>180</v>
      </c>
      <c r="B506" s="45"/>
      <c r="C506" s="46">
        <v>50000</v>
      </c>
      <c r="D506" s="46">
        <v>50000</v>
      </c>
      <c r="E506" s="46">
        <v>50000</v>
      </c>
      <c r="F506" s="46">
        <v>50000</v>
      </c>
      <c r="G506" s="47">
        <v>100</v>
      </c>
      <c r="H506" s="47">
        <v>100</v>
      </c>
      <c r="I506" s="47">
        <v>100</v>
      </c>
    </row>
    <row r="507" spans="1:9" x14ac:dyDescent="0.25">
      <c r="A507" s="11">
        <v>38</v>
      </c>
      <c r="B507" s="12" t="s">
        <v>65</v>
      </c>
      <c r="C507" s="13">
        <v>50000</v>
      </c>
      <c r="D507" s="13">
        <v>50000</v>
      </c>
      <c r="E507" s="13">
        <v>50000</v>
      </c>
      <c r="F507" s="13">
        <v>50000</v>
      </c>
      <c r="G507" s="20">
        <v>100</v>
      </c>
      <c r="H507" s="20">
        <v>100</v>
      </c>
      <c r="I507" s="20">
        <v>100</v>
      </c>
    </row>
    <row r="508" spans="1:9" x14ac:dyDescent="0.25">
      <c r="A508" s="11">
        <v>381</v>
      </c>
      <c r="B508" s="12" t="s">
        <v>66</v>
      </c>
      <c r="C508" s="13">
        <v>50000</v>
      </c>
      <c r="D508" s="13">
        <v>50000</v>
      </c>
      <c r="E508" s="13">
        <v>50000</v>
      </c>
      <c r="F508" s="13">
        <v>50000</v>
      </c>
      <c r="G508" s="20">
        <v>100</v>
      </c>
      <c r="H508" s="20">
        <v>100</v>
      </c>
      <c r="I508" s="20">
        <v>100</v>
      </c>
    </row>
    <row r="509" spans="1:9" x14ac:dyDescent="0.25">
      <c r="A509" s="15">
        <v>3811</v>
      </c>
      <c r="B509" s="16" t="s">
        <v>67</v>
      </c>
      <c r="C509" s="17">
        <v>50000</v>
      </c>
      <c r="D509" s="17"/>
      <c r="E509" s="17"/>
      <c r="F509" s="17">
        <v>50000</v>
      </c>
      <c r="G509" s="19">
        <v>100</v>
      </c>
      <c r="H509" s="19"/>
      <c r="I509" s="19"/>
    </row>
    <row r="510" spans="1:9" x14ac:dyDescent="0.25">
      <c r="A510" s="45" t="s">
        <v>181</v>
      </c>
      <c r="B510" s="45"/>
      <c r="C510" s="46">
        <v>0</v>
      </c>
      <c r="D510" s="46">
        <v>50000</v>
      </c>
      <c r="E510" s="46">
        <v>50000</v>
      </c>
      <c r="F510" s="46">
        <v>50000</v>
      </c>
      <c r="G510" s="47"/>
      <c r="H510" s="47">
        <v>100</v>
      </c>
      <c r="I510" s="47">
        <v>100</v>
      </c>
    </row>
    <row r="511" spans="1:9" x14ac:dyDescent="0.25">
      <c r="A511" s="11">
        <v>32</v>
      </c>
      <c r="B511" s="12" t="s">
        <v>20</v>
      </c>
      <c r="C511" s="13">
        <v>0</v>
      </c>
      <c r="D511" s="13">
        <v>50000</v>
      </c>
      <c r="E511" s="13">
        <v>50000</v>
      </c>
      <c r="F511" s="13">
        <v>50000</v>
      </c>
      <c r="G511" s="20"/>
      <c r="H511" s="20">
        <v>100</v>
      </c>
      <c r="I511" s="20">
        <v>100</v>
      </c>
    </row>
    <row r="512" spans="1:9" x14ac:dyDescent="0.25">
      <c r="A512" s="11">
        <v>323</v>
      </c>
      <c r="B512" s="12" t="s">
        <v>31</v>
      </c>
      <c r="C512" s="13">
        <v>0</v>
      </c>
      <c r="D512" s="13">
        <v>47500</v>
      </c>
      <c r="E512" s="13">
        <v>47500</v>
      </c>
      <c r="F512" s="13">
        <v>50000</v>
      </c>
      <c r="G512" s="20"/>
      <c r="H512" s="20">
        <v>105.26315789473701</v>
      </c>
      <c r="I512" s="20">
        <v>105.26315789473701</v>
      </c>
    </row>
    <row r="513" spans="1:9" x14ac:dyDescent="0.25">
      <c r="A513" s="15">
        <v>3239</v>
      </c>
      <c r="B513" s="16" t="s">
        <v>40</v>
      </c>
      <c r="C513" s="17">
        <v>0</v>
      </c>
      <c r="D513" s="17"/>
      <c r="E513" s="17"/>
      <c r="F513" s="17">
        <v>50000</v>
      </c>
      <c r="G513" s="19"/>
      <c r="H513" s="19"/>
      <c r="I513" s="19"/>
    </row>
    <row r="514" spans="1:9" x14ac:dyDescent="0.25">
      <c r="A514" s="11">
        <v>329</v>
      </c>
      <c r="B514" s="12" t="s">
        <v>42</v>
      </c>
      <c r="C514" s="13">
        <v>0</v>
      </c>
      <c r="D514" s="13">
        <v>2500</v>
      </c>
      <c r="E514" s="13">
        <v>2500</v>
      </c>
      <c r="F514" s="13">
        <v>0</v>
      </c>
      <c r="G514" s="20"/>
      <c r="H514" s="20">
        <v>0</v>
      </c>
      <c r="I514" s="20">
        <v>0</v>
      </c>
    </row>
    <row r="515" spans="1:9" x14ac:dyDescent="0.25">
      <c r="A515" s="45" t="s">
        <v>182</v>
      </c>
      <c r="B515" s="45"/>
      <c r="C515" s="46">
        <v>0</v>
      </c>
      <c r="D515" s="46">
        <v>100000</v>
      </c>
      <c r="E515" s="46">
        <v>100000</v>
      </c>
      <c r="F515" s="46">
        <v>100000</v>
      </c>
      <c r="G515" s="47"/>
      <c r="H515" s="47">
        <v>100</v>
      </c>
      <c r="I515" s="47">
        <v>100</v>
      </c>
    </row>
    <row r="516" spans="1:9" x14ac:dyDescent="0.25">
      <c r="A516" s="11">
        <v>32</v>
      </c>
      <c r="B516" s="12" t="s">
        <v>20</v>
      </c>
      <c r="C516" s="13">
        <v>0</v>
      </c>
      <c r="D516" s="13">
        <v>100000</v>
      </c>
      <c r="E516" s="13">
        <v>100000</v>
      </c>
      <c r="F516" s="13">
        <v>100000</v>
      </c>
      <c r="G516" s="20"/>
      <c r="H516" s="20">
        <v>100</v>
      </c>
      <c r="I516" s="20">
        <v>100</v>
      </c>
    </row>
    <row r="517" spans="1:9" x14ac:dyDescent="0.25">
      <c r="A517" s="11">
        <v>323</v>
      </c>
      <c r="B517" s="12" t="s">
        <v>31</v>
      </c>
      <c r="C517" s="13">
        <v>0</v>
      </c>
      <c r="D517" s="13">
        <v>95000</v>
      </c>
      <c r="E517" s="13">
        <v>95000</v>
      </c>
      <c r="F517" s="13">
        <v>100000</v>
      </c>
      <c r="G517" s="20"/>
      <c r="H517" s="20">
        <v>105.26315789473701</v>
      </c>
      <c r="I517" s="20">
        <v>105.26315789473701</v>
      </c>
    </row>
    <row r="518" spans="1:9" x14ac:dyDescent="0.25">
      <c r="A518" s="15">
        <v>3239</v>
      </c>
      <c r="B518" s="16" t="s">
        <v>40</v>
      </c>
      <c r="C518" s="17">
        <v>0</v>
      </c>
      <c r="D518" s="17"/>
      <c r="E518" s="17"/>
      <c r="F518" s="17">
        <v>100000</v>
      </c>
      <c r="G518" s="19"/>
      <c r="H518" s="19"/>
      <c r="I518" s="19"/>
    </row>
    <row r="519" spans="1:9" x14ac:dyDescent="0.25">
      <c r="A519" s="11">
        <v>329</v>
      </c>
      <c r="B519" s="12" t="s">
        <v>42</v>
      </c>
      <c r="C519" s="13">
        <v>0</v>
      </c>
      <c r="D519" s="13">
        <v>5000</v>
      </c>
      <c r="E519" s="13">
        <v>5000</v>
      </c>
      <c r="F519" s="13">
        <v>0</v>
      </c>
      <c r="G519" s="20"/>
      <c r="H519" s="20">
        <v>0</v>
      </c>
      <c r="I519" s="20">
        <v>0</v>
      </c>
    </row>
    <row r="520" spans="1:9" x14ac:dyDescent="0.25">
      <c r="A520" s="42" t="s">
        <v>183</v>
      </c>
      <c r="B520" s="42"/>
      <c r="C520" s="43">
        <v>289700</v>
      </c>
      <c r="D520" s="43">
        <v>383000</v>
      </c>
      <c r="E520" s="43">
        <v>383000</v>
      </c>
      <c r="F520" s="43">
        <v>394000</v>
      </c>
      <c r="G520" s="44">
        <v>136.00276147739001</v>
      </c>
      <c r="H520" s="44">
        <v>102.87206266318501</v>
      </c>
      <c r="I520" s="44">
        <v>102.87206266318501</v>
      </c>
    </row>
    <row r="521" spans="1:9" x14ac:dyDescent="0.25">
      <c r="A521" s="45" t="s">
        <v>184</v>
      </c>
      <c r="B521" s="45"/>
      <c r="C521" s="46">
        <v>25000</v>
      </c>
      <c r="D521" s="46">
        <v>25000</v>
      </c>
      <c r="E521" s="46">
        <v>25000</v>
      </c>
      <c r="F521" s="46">
        <v>35000</v>
      </c>
      <c r="G521" s="47">
        <v>140</v>
      </c>
      <c r="H521" s="47">
        <v>140</v>
      </c>
      <c r="I521" s="47">
        <v>140</v>
      </c>
    </row>
    <row r="522" spans="1:9" x14ac:dyDescent="0.25">
      <c r="A522" s="11">
        <v>38</v>
      </c>
      <c r="B522" s="12" t="s">
        <v>65</v>
      </c>
      <c r="C522" s="13">
        <v>25000</v>
      </c>
      <c r="D522" s="13">
        <v>25000</v>
      </c>
      <c r="E522" s="13">
        <v>25000</v>
      </c>
      <c r="F522" s="13">
        <v>35000</v>
      </c>
      <c r="G522" s="20">
        <v>140</v>
      </c>
      <c r="H522" s="20">
        <v>140</v>
      </c>
      <c r="I522" s="20">
        <v>140</v>
      </c>
    </row>
    <row r="523" spans="1:9" x14ac:dyDescent="0.25">
      <c r="A523" s="11">
        <v>381</v>
      </c>
      <c r="B523" s="12" t="s">
        <v>66</v>
      </c>
      <c r="C523" s="13">
        <v>25000</v>
      </c>
      <c r="D523" s="13">
        <v>25000</v>
      </c>
      <c r="E523" s="13">
        <v>25000</v>
      </c>
      <c r="F523" s="13">
        <v>35000</v>
      </c>
      <c r="G523" s="20">
        <v>140</v>
      </c>
      <c r="H523" s="20">
        <v>140</v>
      </c>
      <c r="I523" s="20">
        <v>140</v>
      </c>
    </row>
    <row r="524" spans="1:9" x14ac:dyDescent="0.25">
      <c r="A524" s="15">
        <v>3811</v>
      </c>
      <c r="B524" s="16" t="s">
        <v>67</v>
      </c>
      <c r="C524" s="17">
        <v>25000</v>
      </c>
      <c r="D524" s="17"/>
      <c r="E524" s="17"/>
      <c r="F524" s="17">
        <v>35000</v>
      </c>
      <c r="G524" s="19">
        <v>140</v>
      </c>
      <c r="H524" s="19"/>
      <c r="I524" s="19"/>
    </row>
    <row r="525" spans="1:9" x14ac:dyDescent="0.25">
      <c r="A525" s="45" t="s">
        <v>185</v>
      </c>
      <c r="B525" s="45"/>
      <c r="C525" s="46">
        <v>3000</v>
      </c>
      <c r="D525" s="46">
        <v>7000</v>
      </c>
      <c r="E525" s="46">
        <v>7000</v>
      </c>
      <c r="F525" s="46">
        <v>6000</v>
      </c>
      <c r="G525" s="47">
        <v>200</v>
      </c>
      <c r="H525" s="47">
        <v>85.714285714285694</v>
      </c>
      <c r="I525" s="47">
        <v>85.714285714285694</v>
      </c>
    </row>
    <row r="526" spans="1:9" x14ac:dyDescent="0.25">
      <c r="A526" s="11">
        <v>38</v>
      </c>
      <c r="B526" s="12" t="s">
        <v>65</v>
      </c>
      <c r="C526" s="13">
        <v>3000</v>
      </c>
      <c r="D526" s="13">
        <v>7000</v>
      </c>
      <c r="E526" s="13">
        <v>7000</v>
      </c>
      <c r="F526" s="13">
        <v>6000</v>
      </c>
      <c r="G526" s="20">
        <v>200</v>
      </c>
      <c r="H526" s="20">
        <v>85.714285714285694</v>
      </c>
      <c r="I526" s="20">
        <v>85.714285714285694</v>
      </c>
    </row>
    <row r="527" spans="1:9" x14ac:dyDescent="0.25">
      <c r="A527" s="11">
        <v>381</v>
      </c>
      <c r="B527" s="12" t="s">
        <v>66</v>
      </c>
      <c r="C527" s="13">
        <v>3000</v>
      </c>
      <c r="D527" s="13">
        <v>7000</v>
      </c>
      <c r="E527" s="13">
        <v>7000</v>
      </c>
      <c r="F527" s="13">
        <v>6000</v>
      </c>
      <c r="G527" s="20">
        <v>200</v>
      </c>
      <c r="H527" s="20">
        <v>85.714285714285694</v>
      </c>
      <c r="I527" s="20">
        <v>85.714285714285694</v>
      </c>
    </row>
    <row r="528" spans="1:9" x14ac:dyDescent="0.25">
      <c r="A528" s="15">
        <v>3811</v>
      </c>
      <c r="B528" s="16" t="s">
        <v>67</v>
      </c>
      <c r="C528" s="17">
        <v>3000</v>
      </c>
      <c r="D528" s="17"/>
      <c r="E528" s="17"/>
      <c r="F528" s="17">
        <v>6000</v>
      </c>
      <c r="G528" s="19">
        <v>200</v>
      </c>
      <c r="H528" s="19"/>
      <c r="I528" s="19"/>
    </row>
    <row r="529" spans="1:9" x14ac:dyDescent="0.25">
      <c r="A529" s="45" t="s">
        <v>186</v>
      </c>
      <c r="B529" s="45"/>
      <c r="C529" s="46">
        <v>10000</v>
      </c>
      <c r="D529" s="46">
        <v>15000</v>
      </c>
      <c r="E529" s="46">
        <v>15000</v>
      </c>
      <c r="F529" s="46">
        <v>3000</v>
      </c>
      <c r="G529" s="47">
        <v>30</v>
      </c>
      <c r="H529" s="47">
        <v>20</v>
      </c>
      <c r="I529" s="47">
        <v>20</v>
      </c>
    </row>
    <row r="530" spans="1:9" x14ac:dyDescent="0.25">
      <c r="A530" s="11">
        <v>38</v>
      </c>
      <c r="B530" s="12" t="s">
        <v>65</v>
      </c>
      <c r="C530" s="13">
        <v>10000</v>
      </c>
      <c r="D530" s="13">
        <v>15000</v>
      </c>
      <c r="E530" s="13">
        <v>15000</v>
      </c>
      <c r="F530" s="13">
        <v>3000</v>
      </c>
      <c r="G530" s="20">
        <v>30</v>
      </c>
      <c r="H530" s="20">
        <v>20</v>
      </c>
      <c r="I530" s="20">
        <v>20</v>
      </c>
    </row>
    <row r="531" spans="1:9" x14ac:dyDescent="0.25">
      <c r="A531" s="11">
        <v>381</v>
      </c>
      <c r="B531" s="12" t="s">
        <v>66</v>
      </c>
      <c r="C531" s="13">
        <v>10000</v>
      </c>
      <c r="D531" s="13">
        <v>15000</v>
      </c>
      <c r="E531" s="13">
        <v>15000</v>
      </c>
      <c r="F531" s="13">
        <v>3000</v>
      </c>
      <c r="G531" s="20">
        <v>30</v>
      </c>
      <c r="H531" s="20">
        <v>20</v>
      </c>
      <c r="I531" s="20">
        <v>20</v>
      </c>
    </row>
    <row r="532" spans="1:9" x14ac:dyDescent="0.25">
      <c r="A532" s="15">
        <v>3811</v>
      </c>
      <c r="B532" s="16" t="s">
        <v>67</v>
      </c>
      <c r="C532" s="17">
        <v>10000</v>
      </c>
      <c r="D532" s="17"/>
      <c r="E532" s="17"/>
      <c r="F532" s="17">
        <v>3000</v>
      </c>
      <c r="G532" s="19">
        <v>30</v>
      </c>
      <c r="H532" s="19"/>
      <c r="I532" s="19"/>
    </row>
    <row r="533" spans="1:9" x14ac:dyDescent="0.25">
      <c r="A533" s="45" t="s">
        <v>187</v>
      </c>
      <c r="B533" s="45"/>
      <c r="C533" s="46">
        <v>49700</v>
      </c>
      <c r="D533" s="46">
        <v>50000</v>
      </c>
      <c r="E533" s="46">
        <v>50000</v>
      </c>
      <c r="F533" s="46">
        <v>50000</v>
      </c>
      <c r="G533" s="47">
        <v>100.603621730382</v>
      </c>
      <c r="H533" s="47">
        <v>100</v>
      </c>
      <c r="I533" s="47">
        <v>100</v>
      </c>
    </row>
    <row r="534" spans="1:9" x14ac:dyDescent="0.25">
      <c r="A534" s="11">
        <v>32</v>
      </c>
      <c r="B534" s="12" t="s">
        <v>20</v>
      </c>
      <c r="C534" s="13">
        <v>49700</v>
      </c>
      <c r="D534" s="13">
        <v>46000</v>
      </c>
      <c r="E534" s="13">
        <v>46000</v>
      </c>
      <c r="F534" s="13">
        <v>38500</v>
      </c>
      <c r="G534" s="20">
        <v>77.464788732394396</v>
      </c>
      <c r="H534" s="20">
        <v>83.695652173913103</v>
      </c>
      <c r="I534" s="20">
        <v>83.695652173913103</v>
      </c>
    </row>
    <row r="535" spans="1:9" x14ac:dyDescent="0.25">
      <c r="A535" s="11">
        <v>323</v>
      </c>
      <c r="B535" s="12" t="s">
        <v>31</v>
      </c>
      <c r="C535" s="13">
        <v>49700</v>
      </c>
      <c r="D535" s="13">
        <v>46000</v>
      </c>
      <c r="E535" s="13">
        <v>46000</v>
      </c>
      <c r="F535" s="13">
        <v>38500</v>
      </c>
      <c r="G535" s="20">
        <v>77.464788732394396</v>
      </c>
      <c r="H535" s="20">
        <v>83.695652173913103</v>
      </c>
      <c r="I535" s="20">
        <v>83.695652173913103</v>
      </c>
    </row>
    <row r="536" spans="1:9" x14ac:dyDescent="0.25">
      <c r="A536" s="15">
        <v>3239</v>
      </c>
      <c r="B536" s="16" t="s">
        <v>40</v>
      </c>
      <c r="C536" s="17">
        <v>49700</v>
      </c>
      <c r="D536" s="17"/>
      <c r="E536" s="17"/>
      <c r="F536" s="17">
        <v>38500</v>
      </c>
      <c r="G536" s="19">
        <v>77.464788732394396</v>
      </c>
      <c r="H536" s="19"/>
      <c r="I536" s="19"/>
    </row>
    <row r="537" spans="1:9" x14ac:dyDescent="0.25">
      <c r="A537" s="11">
        <v>38</v>
      </c>
      <c r="B537" s="12" t="s">
        <v>65</v>
      </c>
      <c r="C537" s="13">
        <v>0</v>
      </c>
      <c r="D537" s="13">
        <v>4000</v>
      </c>
      <c r="E537" s="13">
        <v>4000</v>
      </c>
      <c r="F537" s="13">
        <v>11500</v>
      </c>
      <c r="G537" s="20">
        <v>0</v>
      </c>
      <c r="H537" s="20">
        <v>287.5</v>
      </c>
      <c r="I537" s="20">
        <v>287.5</v>
      </c>
    </row>
    <row r="538" spans="1:9" x14ac:dyDescent="0.25">
      <c r="A538" s="11">
        <v>381</v>
      </c>
      <c r="B538" s="12" t="s">
        <v>66</v>
      </c>
      <c r="C538" s="13">
        <v>0</v>
      </c>
      <c r="D538" s="13">
        <v>4000</v>
      </c>
      <c r="E538" s="13">
        <v>4000</v>
      </c>
      <c r="F538" s="13">
        <v>11500</v>
      </c>
      <c r="G538" s="20">
        <v>0</v>
      </c>
      <c r="H538" s="20">
        <v>287.5</v>
      </c>
      <c r="I538" s="20">
        <v>287.5</v>
      </c>
    </row>
    <row r="539" spans="1:9" x14ac:dyDescent="0.25">
      <c r="A539" s="15">
        <v>3811</v>
      </c>
      <c r="B539" s="16" t="s">
        <v>67</v>
      </c>
      <c r="C539" s="17">
        <v>0</v>
      </c>
      <c r="D539" s="17"/>
      <c r="E539" s="17"/>
      <c r="F539" s="17">
        <v>11500</v>
      </c>
      <c r="G539" s="19"/>
      <c r="H539" s="19"/>
      <c r="I539" s="19"/>
    </row>
    <row r="540" spans="1:9" x14ac:dyDescent="0.25">
      <c r="A540" s="45" t="s">
        <v>188</v>
      </c>
      <c r="B540" s="45"/>
      <c r="C540" s="46">
        <v>15000</v>
      </c>
      <c r="D540" s="46">
        <v>30000</v>
      </c>
      <c r="E540" s="46">
        <v>30000</v>
      </c>
      <c r="F540" s="46">
        <v>30000</v>
      </c>
      <c r="G540" s="47">
        <v>200</v>
      </c>
      <c r="H540" s="47">
        <v>100</v>
      </c>
      <c r="I540" s="47">
        <v>100</v>
      </c>
    </row>
    <row r="541" spans="1:9" x14ac:dyDescent="0.25">
      <c r="A541" s="11">
        <v>38</v>
      </c>
      <c r="B541" s="12" t="s">
        <v>65</v>
      </c>
      <c r="C541" s="13">
        <v>15000</v>
      </c>
      <c r="D541" s="13">
        <v>30000</v>
      </c>
      <c r="E541" s="13">
        <v>30000</v>
      </c>
      <c r="F541" s="13">
        <v>30000</v>
      </c>
      <c r="G541" s="20">
        <v>200</v>
      </c>
      <c r="H541" s="20">
        <v>100</v>
      </c>
      <c r="I541" s="20">
        <v>100</v>
      </c>
    </row>
    <row r="542" spans="1:9" x14ac:dyDescent="0.25">
      <c r="A542" s="11">
        <v>381</v>
      </c>
      <c r="B542" s="12" t="s">
        <v>66</v>
      </c>
      <c r="C542" s="13">
        <v>15000</v>
      </c>
      <c r="D542" s="13">
        <v>30000</v>
      </c>
      <c r="E542" s="13">
        <v>30000</v>
      </c>
      <c r="F542" s="13">
        <v>30000</v>
      </c>
      <c r="G542" s="20">
        <v>200</v>
      </c>
      <c r="H542" s="20">
        <v>100</v>
      </c>
      <c r="I542" s="20">
        <v>100</v>
      </c>
    </row>
    <row r="543" spans="1:9" x14ac:dyDescent="0.25">
      <c r="A543" s="15">
        <v>3811</v>
      </c>
      <c r="B543" s="16" t="s">
        <v>67</v>
      </c>
      <c r="C543" s="17">
        <v>15000</v>
      </c>
      <c r="D543" s="17"/>
      <c r="E543" s="17"/>
      <c r="F543" s="17">
        <v>30000</v>
      </c>
      <c r="G543" s="19">
        <v>200</v>
      </c>
      <c r="H543" s="19"/>
      <c r="I543" s="19"/>
    </row>
    <row r="544" spans="1:9" x14ac:dyDescent="0.25">
      <c r="A544" s="45" t="s">
        <v>189</v>
      </c>
      <c r="B544" s="45"/>
      <c r="C544" s="46">
        <v>30000</v>
      </c>
      <c r="D544" s="46">
        <v>50000</v>
      </c>
      <c r="E544" s="46">
        <v>50000</v>
      </c>
      <c r="F544" s="46">
        <v>50000</v>
      </c>
      <c r="G544" s="47">
        <v>166.666666666667</v>
      </c>
      <c r="H544" s="47">
        <v>100</v>
      </c>
      <c r="I544" s="47">
        <v>100</v>
      </c>
    </row>
    <row r="545" spans="1:9" x14ac:dyDescent="0.25">
      <c r="A545" s="11">
        <v>38</v>
      </c>
      <c r="B545" s="12" t="s">
        <v>65</v>
      </c>
      <c r="C545" s="13">
        <v>30000</v>
      </c>
      <c r="D545" s="13">
        <v>50000</v>
      </c>
      <c r="E545" s="13">
        <v>50000</v>
      </c>
      <c r="F545" s="13">
        <v>50000</v>
      </c>
      <c r="G545" s="20">
        <v>166.666666666667</v>
      </c>
      <c r="H545" s="20">
        <v>100</v>
      </c>
      <c r="I545" s="20">
        <v>100</v>
      </c>
    </row>
    <row r="546" spans="1:9" x14ac:dyDescent="0.25">
      <c r="A546" s="11">
        <v>381</v>
      </c>
      <c r="B546" s="12" t="s">
        <v>66</v>
      </c>
      <c r="C546" s="13">
        <v>30000</v>
      </c>
      <c r="D546" s="13">
        <v>50000</v>
      </c>
      <c r="E546" s="13">
        <v>50000</v>
      </c>
      <c r="F546" s="13">
        <v>50000</v>
      </c>
      <c r="G546" s="20">
        <v>166.666666666667</v>
      </c>
      <c r="H546" s="20">
        <v>100</v>
      </c>
      <c r="I546" s="20">
        <v>100</v>
      </c>
    </row>
    <row r="547" spans="1:9" x14ac:dyDescent="0.25">
      <c r="A547" s="15">
        <v>3811</v>
      </c>
      <c r="B547" s="16" t="s">
        <v>67</v>
      </c>
      <c r="C547" s="17">
        <v>30000</v>
      </c>
      <c r="D547" s="17"/>
      <c r="E547" s="17"/>
      <c r="F547" s="17">
        <v>50000</v>
      </c>
      <c r="G547" s="19">
        <v>166.666666666667</v>
      </c>
      <c r="H547" s="19"/>
      <c r="I547" s="19"/>
    </row>
    <row r="548" spans="1:9" x14ac:dyDescent="0.25">
      <c r="A548" s="45" t="s">
        <v>190</v>
      </c>
      <c r="B548" s="45"/>
      <c r="C548" s="46">
        <v>125000</v>
      </c>
      <c r="D548" s="46">
        <v>150000</v>
      </c>
      <c r="E548" s="46">
        <v>150000</v>
      </c>
      <c r="F548" s="46">
        <v>150000</v>
      </c>
      <c r="G548" s="47">
        <v>120</v>
      </c>
      <c r="H548" s="47">
        <v>100</v>
      </c>
      <c r="I548" s="47">
        <v>100</v>
      </c>
    </row>
    <row r="549" spans="1:9" x14ac:dyDescent="0.25">
      <c r="A549" s="11">
        <v>38</v>
      </c>
      <c r="B549" s="12" t="s">
        <v>65</v>
      </c>
      <c r="C549" s="13">
        <v>125000</v>
      </c>
      <c r="D549" s="13">
        <v>150000</v>
      </c>
      <c r="E549" s="13">
        <v>150000</v>
      </c>
      <c r="F549" s="13">
        <v>150000</v>
      </c>
      <c r="G549" s="20">
        <v>120</v>
      </c>
      <c r="H549" s="20">
        <v>100</v>
      </c>
      <c r="I549" s="20">
        <v>100</v>
      </c>
    </row>
    <row r="550" spans="1:9" x14ac:dyDescent="0.25">
      <c r="A550" s="11">
        <v>381</v>
      </c>
      <c r="B550" s="12" t="s">
        <v>66</v>
      </c>
      <c r="C550" s="13">
        <v>125000</v>
      </c>
      <c r="D550" s="13">
        <v>150000</v>
      </c>
      <c r="E550" s="13">
        <v>150000</v>
      </c>
      <c r="F550" s="13">
        <v>150000</v>
      </c>
      <c r="G550" s="20">
        <v>120</v>
      </c>
      <c r="H550" s="20">
        <v>100</v>
      </c>
      <c r="I550" s="20">
        <v>100</v>
      </c>
    </row>
    <row r="551" spans="1:9" x14ac:dyDescent="0.25">
      <c r="A551" s="15">
        <v>3811</v>
      </c>
      <c r="B551" s="16" t="s">
        <v>67</v>
      </c>
      <c r="C551" s="17">
        <v>125000</v>
      </c>
      <c r="D551" s="17"/>
      <c r="E551" s="17"/>
      <c r="F551" s="17">
        <v>150000</v>
      </c>
      <c r="G551" s="19">
        <v>120</v>
      </c>
      <c r="H551" s="19"/>
      <c r="I551" s="19"/>
    </row>
    <row r="552" spans="1:9" x14ac:dyDescent="0.25">
      <c r="A552" s="45" t="s">
        <v>191</v>
      </c>
      <c r="B552" s="45"/>
      <c r="C552" s="46">
        <v>22000</v>
      </c>
      <c r="D552" s="46">
        <v>41000</v>
      </c>
      <c r="E552" s="46">
        <v>41000</v>
      </c>
      <c r="F552" s="46">
        <v>55000</v>
      </c>
      <c r="G552" s="47">
        <v>250</v>
      </c>
      <c r="H552" s="47">
        <v>134.14634146341501</v>
      </c>
      <c r="I552" s="47">
        <v>134.14634146341501</v>
      </c>
    </row>
    <row r="553" spans="1:9" x14ac:dyDescent="0.25">
      <c r="A553" s="11">
        <v>36</v>
      </c>
      <c r="B553" s="12" t="s">
        <v>59</v>
      </c>
      <c r="C553" s="13">
        <v>0</v>
      </c>
      <c r="D553" s="13">
        <v>3000</v>
      </c>
      <c r="E553" s="13">
        <v>3000</v>
      </c>
      <c r="F553" s="13">
        <v>3000</v>
      </c>
      <c r="G553" s="20">
        <v>0</v>
      </c>
      <c r="H553" s="20">
        <v>100</v>
      </c>
      <c r="I553" s="20">
        <v>100</v>
      </c>
    </row>
    <row r="554" spans="1:9" x14ac:dyDescent="0.25">
      <c r="A554" s="11">
        <v>366</v>
      </c>
      <c r="B554" s="12" t="s">
        <v>107</v>
      </c>
      <c r="C554" s="13">
        <v>0</v>
      </c>
      <c r="D554" s="13">
        <v>3000</v>
      </c>
      <c r="E554" s="13">
        <v>3000</v>
      </c>
      <c r="F554" s="13">
        <v>3000</v>
      </c>
      <c r="G554" s="20">
        <v>0</v>
      </c>
      <c r="H554" s="20">
        <v>100</v>
      </c>
      <c r="I554" s="20">
        <v>100</v>
      </c>
    </row>
    <row r="555" spans="1:9" x14ac:dyDescent="0.25">
      <c r="A555" s="15">
        <v>3661</v>
      </c>
      <c r="B555" s="16" t="s">
        <v>108</v>
      </c>
      <c r="C555" s="17">
        <v>0</v>
      </c>
      <c r="D555" s="17"/>
      <c r="E555" s="17"/>
      <c r="F555" s="17">
        <v>3000</v>
      </c>
      <c r="G555" s="19"/>
      <c r="H555" s="19"/>
      <c r="I555" s="19"/>
    </row>
    <row r="556" spans="1:9" x14ac:dyDescent="0.25">
      <c r="A556" s="11">
        <v>38</v>
      </c>
      <c r="B556" s="12" t="s">
        <v>65</v>
      </c>
      <c r="C556" s="13">
        <v>22000</v>
      </c>
      <c r="D556" s="13">
        <v>38000</v>
      </c>
      <c r="E556" s="13">
        <v>38000</v>
      </c>
      <c r="F556" s="13">
        <v>52000</v>
      </c>
      <c r="G556" s="20">
        <v>236.363636363636</v>
      </c>
      <c r="H556" s="20">
        <v>136.842105263158</v>
      </c>
      <c r="I556" s="20">
        <v>136.842105263158</v>
      </c>
    </row>
    <row r="557" spans="1:9" x14ac:dyDescent="0.25">
      <c r="A557" s="11">
        <v>381</v>
      </c>
      <c r="B557" s="12" t="s">
        <v>66</v>
      </c>
      <c r="C557" s="13">
        <v>22000</v>
      </c>
      <c r="D557" s="13">
        <v>38000</v>
      </c>
      <c r="E557" s="13">
        <v>38000</v>
      </c>
      <c r="F557" s="13">
        <v>52000</v>
      </c>
      <c r="G557" s="20">
        <v>236.363636363636</v>
      </c>
      <c r="H557" s="20">
        <v>136.842105263158</v>
      </c>
      <c r="I557" s="20">
        <v>136.842105263158</v>
      </c>
    </row>
    <row r="558" spans="1:9" x14ac:dyDescent="0.25">
      <c r="A558" s="15">
        <v>3811</v>
      </c>
      <c r="B558" s="16" t="s">
        <v>67</v>
      </c>
      <c r="C558" s="17">
        <v>22000</v>
      </c>
      <c r="D558" s="17"/>
      <c r="E558" s="17"/>
      <c r="F558" s="17">
        <v>52000</v>
      </c>
      <c r="G558" s="19">
        <v>236.363636363636</v>
      </c>
      <c r="H558" s="19"/>
      <c r="I558" s="19"/>
    </row>
    <row r="559" spans="1:9" x14ac:dyDescent="0.25">
      <c r="A559" s="45" t="s">
        <v>192</v>
      </c>
      <c r="B559" s="45"/>
      <c r="C559" s="46">
        <v>10000</v>
      </c>
      <c r="D559" s="46">
        <v>15000</v>
      </c>
      <c r="E559" s="46">
        <v>15000</v>
      </c>
      <c r="F559" s="46">
        <v>15000</v>
      </c>
      <c r="G559" s="47">
        <v>150</v>
      </c>
      <c r="H559" s="47">
        <v>100</v>
      </c>
      <c r="I559" s="47">
        <v>100</v>
      </c>
    </row>
    <row r="560" spans="1:9" x14ac:dyDescent="0.25">
      <c r="A560" s="11">
        <v>38</v>
      </c>
      <c r="B560" s="12" t="s">
        <v>65</v>
      </c>
      <c r="C560" s="13">
        <v>10000</v>
      </c>
      <c r="D560" s="13">
        <v>15000</v>
      </c>
      <c r="E560" s="13">
        <v>15000</v>
      </c>
      <c r="F560" s="13">
        <v>15000</v>
      </c>
      <c r="G560" s="20">
        <v>150</v>
      </c>
      <c r="H560" s="20">
        <v>100</v>
      </c>
      <c r="I560" s="20">
        <v>100</v>
      </c>
    </row>
    <row r="561" spans="1:9" x14ac:dyDescent="0.25">
      <c r="A561" s="11">
        <v>381</v>
      </c>
      <c r="B561" s="12" t="s">
        <v>66</v>
      </c>
      <c r="C561" s="13">
        <v>10000</v>
      </c>
      <c r="D561" s="13">
        <v>15000</v>
      </c>
      <c r="E561" s="13">
        <v>15000</v>
      </c>
      <c r="F561" s="13">
        <v>15000</v>
      </c>
      <c r="G561" s="20">
        <v>150</v>
      </c>
      <c r="H561" s="20">
        <v>100</v>
      </c>
      <c r="I561" s="20">
        <v>100</v>
      </c>
    </row>
    <row r="562" spans="1:9" x14ac:dyDescent="0.25">
      <c r="A562" s="15">
        <v>3811</v>
      </c>
      <c r="B562" s="16" t="s">
        <v>67</v>
      </c>
      <c r="C562" s="17">
        <v>10000</v>
      </c>
      <c r="D562" s="17"/>
      <c r="E562" s="17"/>
      <c r="F562" s="17">
        <v>15000</v>
      </c>
      <c r="G562" s="19">
        <v>150</v>
      </c>
      <c r="H562" s="19"/>
      <c r="I562" s="19"/>
    </row>
    <row r="563" spans="1:9" x14ac:dyDescent="0.25">
      <c r="A563" s="42" t="s">
        <v>193</v>
      </c>
      <c r="B563" s="42"/>
      <c r="C563" s="43">
        <v>33000</v>
      </c>
      <c r="D563" s="43">
        <v>145000</v>
      </c>
      <c r="E563" s="43">
        <v>145000</v>
      </c>
      <c r="F563" s="43">
        <v>61395.6</v>
      </c>
      <c r="G563" s="44">
        <v>186.047272727273</v>
      </c>
      <c r="H563" s="44">
        <v>42.341793103448303</v>
      </c>
      <c r="I563" s="44">
        <v>42.341793103448303</v>
      </c>
    </row>
    <row r="564" spans="1:9" x14ac:dyDescent="0.25">
      <c r="A564" s="45" t="s">
        <v>194</v>
      </c>
      <c r="B564" s="45"/>
      <c r="C564" s="46">
        <v>15000</v>
      </c>
      <c r="D564" s="46">
        <v>7000</v>
      </c>
      <c r="E564" s="46">
        <v>7000</v>
      </c>
      <c r="F564" s="46">
        <v>7000</v>
      </c>
      <c r="G564" s="47">
        <v>46.6666666666667</v>
      </c>
      <c r="H564" s="47">
        <v>100</v>
      </c>
      <c r="I564" s="47">
        <v>100</v>
      </c>
    </row>
    <row r="565" spans="1:9" x14ac:dyDescent="0.25">
      <c r="A565" s="11">
        <v>36</v>
      </c>
      <c r="B565" s="12" t="s">
        <v>59</v>
      </c>
      <c r="C565" s="13">
        <v>15000</v>
      </c>
      <c r="D565" s="13">
        <v>7000</v>
      </c>
      <c r="E565" s="13">
        <v>7000</v>
      </c>
      <c r="F565" s="13">
        <v>7000</v>
      </c>
      <c r="G565" s="20">
        <v>46.6666666666667</v>
      </c>
      <c r="H565" s="20">
        <v>100</v>
      </c>
      <c r="I565" s="20">
        <v>100</v>
      </c>
    </row>
    <row r="566" spans="1:9" x14ac:dyDescent="0.25">
      <c r="A566" s="11">
        <v>366</v>
      </c>
      <c r="B566" s="12" t="s">
        <v>107</v>
      </c>
      <c r="C566" s="13">
        <v>15000</v>
      </c>
      <c r="D566" s="13">
        <v>7000</v>
      </c>
      <c r="E566" s="13">
        <v>7000</v>
      </c>
      <c r="F566" s="13">
        <v>7000</v>
      </c>
      <c r="G566" s="20">
        <v>46.6666666666667</v>
      </c>
      <c r="H566" s="20">
        <v>100</v>
      </c>
      <c r="I566" s="20">
        <v>100</v>
      </c>
    </row>
    <row r="567" spans="1:9" x14ac:dyDescent="0.25">
      <c r="A567" s="15">
        <v>3661</v>
      </c>
      <c r="B567" s="16" t="s">
        <v>108</v>
      </c>
      <c r="C567" s="17">
        <v>15000</v>
      </c>
      <c r="D567" s="17"/>
      <c r="E567" s="17"/>
      <c r="F567" s="17">
        <v>7000</v>
      </c>
      <c r="G567" s="19">
        <v>46.6666666666667</v>
      </c>
      <c r="H567" s="19"/>
      <c r="I567" s="19"/>
    </row>
    <row r="568" spans="1:9" x14ac:dyDescent="0.25">
      <c r="A568" s="45" t="s">
        <v>195</v>
      </c>
      <c r="B568" s="45"/>
      <c r="C568" s="46">
        <v>3000</v>
      </c>
      <c r="D568" s="46">
        <v>13000</v>
      </c>
      <c r="E568" s="46">
        <v>13000</v>
      </c>
      <c r="F568" s="46">
        <v>13000</v>
      </c>
      <c r="G568" s="47">
        <v>433.33333333333297</v>
      </c>
      <c r="H568" s="47">
        <v>100</v>
      </c>
      <c r="I568" s="47">
        <v>100</v>
      </c>
    </row>
    <row r="569" spans="1:9" x14ac:dyDescent="0.25">
      <c r="A569" s="11">
        <v>36</v>
      </c>
      <c r="B569" s="12" t="s">
        <v>59</v>
      </c>
      <c r="C569" s="13">
        <v>3000</v>
      </c>
      <c r="D569" s="13">
        <v>13000</v>
      </c>
      <c r="E569" s="13">
        <v>13000</v>
      </c>
      <c r="F569" s="13">
        <v>13000</v>
      </c>
      <c r="G569" s="20">
        <v>433.33333333333297</v>
      </c>
      <c r="H569" s="20">
        <v>100</v>
      </c>
      <c r="I569" s="20">
        <v>100</v>
      </c>
    </row>
    <row r="570" spans="1:9" x14ac:dyDescent="0.25">
      <c r="A570" s="11">
        <v>366</v>
      </c>
      <c r="B570" s="12" t="s">
        <v>107</v>
      </c>
      <c r="C570" s="13">
        <v>3000</v>
      </c>
      <c r="D570" s="13">
        <v>13000</v>
      </c>
      <c r="E570" s="13">
        <v>13000</v>
      </c>
      <c r="F570" s="13">
        <v>13000</v>
      </c>
      <c r="G570" s="20">
        <v>433.33333333333297</v>
      </c>
      <c r="H570" s="20">
        <v>100</v>
      </c>
      <c r="I570" s="20">
        <v>100</v>
      </c>
    </row>
    <row r="571" spans="1:9" x14ac:dyDescent="0.25">
      <c r="A571" s="15">
        <v>3661</v>
      </c>
      <c r="B571" s="16" t="s">
        <v>108</v>
      </c>
      <c r="C571" s="17">
        <v>3000</v>
      </c>
      <c r="D571" s="17"/>
      <c r="E571" s="17"/>
      <c r="F571" s="17">
        <v>13000</v>
      </c>
      <c r="G571" s="19">
        <v>433.33333333333297</v>
      </c>
      <c r="H571" s="19"/>
      <c r="I571" s="19"/>
    </row>
    <row r="572" spans="1:9" x14ac:dyDescent="0.25">
      <c r="A572" s="45" t="s">
        <v>196</v>
      </c>
      <c r="B572" s="45"/>
      <c r="C572" s="46">
        <v>15000</v>
      </c>
      <c r="D572" s="46">
        <v>125000</v>
      </c>
      <c r="E572" s="46">
        <v>125000</v>
      </c>
      <c r="F572" s="46">
        <v>41395.599999999999</v>
      </c>
      <c r="G572" s="47">
        <v>275.970666666667</v>
      </c>
      <c r="H572" s="47">
        <v>33.116480000000003</v>
      </c>
      <c r="I572" s="47">
        <v>33.116480000000003</v>
      </c>
    </row>
    <row r="573" spans="1:9" x14ac:dyDescent="0.25">
      <c r="A573" s="11">
        <v>36</v>
      </c>
      <c r="B573" s="12" t="s">
        <v>59</v>
      </c>
      <c r="C573" s="13">
        <v>15000</v>
      </c>
      <c r="D573" s="13">
        <v>15000</v>
      </c>
      <c r="E573" s="13">
        <v>15000</v>
      </c>
      <c r="F573" s="13">
        <v>15000</v>
      </c>
      <c r="G573" s="20">
        <v>100</v>
      </c>
      <c r="H573" s="20">
        <v>100</v>
      </c>
      <c r="I573" s="20">
        <v>100</v>
      </c>
    </row>
    <row r="574" spans="1:9" x14ac:dyDescent="0.25">
      <c r="A574" s="11">
        <v>366</v>
      </c>
      <c r="B574" s="12" t="s">
        <v>107</v>
      </c>
      <c r="C574" s="13">
        <v>15000</v>
      </c>
      <c r="D574" s="13">
        <v>15000</v>
      </c>
      <c r="E574" s="13">
        <v>15000</v>
      </c>
      <c r="F574" s="13">
        <v>15000</v>
      </c>
      <c r="G574" s="20">
        <v>100</v>
      </c>
      <c r="H574" s="20">
        <v>100</v>
      </c>
      <c r="I574" s="20">
        <v>100</v>
      </c>
    </row>
    <row r="575" spans="1:9" x14ac:dyDescent="0.25">
      <c r="A575" s="15">
        <v>3662</v>
      </c>
      <c r="B575" s="16" t="s">
        <v>109</v>
      </c>
      <c r="C575" s="17">
        <v>15000</v>
      </c>
      <c r="D575" s="17"/>
      <c r="E575" s="17"/>
      <c r="F575" s="17">
        <v>15000</v>
      </c>
      <c r="G575" s="19">
        <v>100</v>
      </c>
      <c r="H575" s="19"/>
      <c r="I575" s="19"/>
    </row>
    <row r="576" spans="1:9" ht="15" customHeight="1" x14ac:dyDescent="0.25">
      <c r="A576" s="11">
        <v>37</v>
      </c>
      <c r="B576" s="12" t="s">
        <v>62</v>
      </c>
      <c r="C576" s="13">
        <v>0</v>
      </c>
      <c r="D576" s="13">
        <v>110000</v>
      </c>
      <c r="E576" s="13">
        <v>110000</v>
      </c>
      <c r="F576" s="13">
        <v>26395.599999999999</v>
      </c>
      <c r="G576" s="20"/>
      <c r="H576" s="20">
        <v>23.995999999999999</v>
      </c>
      <c r="I576" s="20">
        <v>23.995999999999999</v>
      </c>
    </row>
    <row r="577" spans="1:9" x14ac:dyDescent="0.25">
      <c r="A577" s="11">
        <v>372</v>
      </c>
      <c r="B577" s="12" t="s">
        <v>63</v>
      </c>
      <c r="C577" s="13">
        <v>0</v>
      </c>
      <c r="D577" s="13">
        <v>110000</v>
      </c>
      <c r="E577" s="13">
        <v>110000</v>
      </c>
      <c r="F577" s="13">
        <v>26395.599999999999</v>
      </c>
      <c r="G577" s="20"/>
      <c r="H577" s="20">
        <v>23.995999999999999</v>
      </c>
      <c r="I577" s="20">
        <v>23.995999999999999</v>
      </c>
    </row>
    <row r="578" spans="1:9" x14ac:dyDescent="0.25">
      <c r="A578" s="15">
        <v>3722</v>
      </c>
      <c r="B578" s="16" t="s">
        <v>64</v>
      </c>
      <c r="C578" s="17">
        <v>0</v>
      </c>
      <c r="D578" s="17"/>
      <c r="E578" s="17"/>
      <c r="F578" s="17">
        <v>26395.599999999999</v>
      </c>
      <c r="G578" s="19"/>
      <c r="H578" s="19"/>
      <c r="I578" s="19"/>
    </row>
    <row r="579" spans="1:9" x14ac:dyDescent="0.25">
      <c r="A579" s="42" t="s">
        <v>197</v>
      </c>
      <c r="B579" s="42"/>
      <c r="C579" s="43">
        <v>62985.56</v>
      </c>
      <c r="D579" s="43">
        <v>230000</v>
      </c>
      <c r="E579" s="43">
        <v>230000</v>
      </c>
      <c r="F579" s="43">
        <v>211457.54</v>
      </c>
      <c r="G579" s="44">
        <v>335.72383892434999</v>
      </c>
      <c r="H579" s="44">
        <v>91.938060869565206</v>
      </c>
      <c r="I579" s="44">
        <v>91.938060869565206</v>
      </c>
    </row>
    <row r="580" spans="1:9" x14ac:dyDescent="0.25">
      <c r="A580" s="45" t="s">
        <v>198</v>
      </c>
      <c r="B580" s="45"/>
      <c r="C580" s="46">
        <v>50847.56</v>
      </c>
      <c r="D580" s="46">
        <v>60000</v>
      </c>
      <c r="E580" s="46">
        <v>60000</v>
      </c>
      <c r="F580" s="46">
        <v>46057.54</v>
      </c>
      <c r="G580" s="47">
        <v>90.579646299645503</v>
      </c>
      <c r="H580" s="47">
        <v>76.7625666666667</v>
      </c>
      <c r="I580" s="47">
        <v>76.7625666666667</v>
      </c>
    </row>
    <row r="581" spans="1:9" ht="15" customHeight="1" x14ac:dyDescent="0.25">
      <c r="A581" s="11">
        <v>37</v>
      </c>
      <c r="B581" s="12" t="s">
        <v>62</v>
      </c>
      <c r="C581" s="13">
        <v>50847.56</v>
      </c>
      <c r="D581" s="13">
        <v>60000</v>
      </c>
      <c r="E581" s="13">
        <v>60000</v>
      </c>
      <c r="F581" s="13">
        <v>46057.54</v>
      </c>
      <c r="G581" s="20">
        <v>90.579646299645503</v>
      </c>
      <c r="H581" s="20">
        <v>76.7625666666667</v>
      </c>
      <c r="I581" s="20">
        <v>76.7625666666667</v>
      </c>
    </row>
    <row r="582" spans="1:9" x14ac:dyDescent="0.25">
      <c r="A582" s="11">
        <v>372</v>
      </c>
      <c r="B582" s="12" t="s">
        <v>63</v>
      </c>
      <c r="C582" s="13">
        <v>50847.56</v>
      </c>
      <c r="D582" s="13">
        <v>60000</v>
      </c>
      <c r="E582" s="13">
        <v>60000</v>
      </c>
      <c r="F582" s="13">
        <v>46057.54</v>
      </c>
      <c r="G582" s="20">
        <v>90.579646299645503</v>
      </c>
      <c r="H582" s="20">
        <v>76.7625666666667</v>
      </c>
      <c r="I582" s="20">
        <v>76.7625666666667</v>
      </c>
    </row>
    <row r="583" spans="1:9" x14ac:dyDescent="0.25">
      <c r="A583" s="15">
        <v>3722</v>
      </c>
      <c r="B583" s="16" t="s">
        <v>64</v>
      </c>
      <c r="C583" s="17">
        <v>50847.56</v>
      </c>
      <c r="D583" s="17"/>
      <c r="E583" s="17"/>
      <c r="F583" s="17">
        <v>46057.54</v>
      </c>
      <c r="G583" s="19">
        <v>90.579646299645503</v>
      </c>
      <c r="H583" s="19"/>
      <c r="I583" s="19"/>
    </row>
    <row r="584" spans="1:9" x14ac:dyDescent="0.25">
      <c r="A584" s="45" t="s">
        <v>199</v>
      </c>
      <c r="B584" s="45"/>
      <c r="C584" s="46">
        <v>450.9</v>
      </c>
      <c r="D584" s="46">
        <v>10000</v>
      </c>
      <c r="E584" s="46">
        <v>10000</v>
      </c>
      <c r="F584" s="46">
        <v>0</v>
      </c>
      <c r="G584" s="47">
        <v>0</v>
      </c>
      <c r="H584" s="47">
        <v>0</v>
      </c>
      <c r="I584" s="47">
        <v>0</v>
      </c>
    </row>
    <row r="585" spans="1:9" ht="15" customHeight="1" x14ac:dyDescent="0.25">
      <c r="A585" s="11">
        <v>37</v>
      </c>
      <c r="B585" s="12" t="s">
        <v>62</v>
      </c>
      <c r="C585" s="13">
        <v>450.9</v>
      </c>
      <c r="D585" s="13">
        <v>10000</v>
      </c>
      <c r="E585" s="13">
        <v>10000</v>
      </c>
      <c r="F585" s="13">
        <v>0</v>
      </c>
      <c r="G585" s="20">
        <v>0</v>
      </c>
      <c r="H585" s="20">
        <v>0</v>
      </c>
      <c r="I585" s="20">
        <v>0</v>
      </c>
    </row>
    <row r="586" spans="1:9" x14ac:dyDescent="0.25">
      <c r="A586" s="11">
        <v>372</v>
      </c>
      <c r="B586" s="12" t="s">
        <v>63</v>
      </c>
      <c r="C586" s="13">
        <v>450.9</v>
      </c>
      <c r="D586" s="13">
        <v>10000</v>
      </c>
      <c r="E586" s="13">
        <v>10000</v>
      </c>
      <c r="F586" s="13">
        <v>0</v>
      </c>
      <c r="G586" s="20">
        <v>0</v>
      </c>
      <c r="H586" s="20">
        <v>0</v>
      </c>
      <c r="I586" s="20">
        <v>0</v>
      </c>
    </row>
    <row r="587" spans="1:9" x14ac:dyDescent="0.25">
      <c r="A587" s="15">
        <v>3721</v>
      </c>
      <c r="B587" s="16" t="s">
        <v>97</v>
      </c>
      <c r="C587" s="17">
        <v>450.9</v>
      </c>
      <c r="D587" s="17"/>
      <c r="E587" s="17"/>
      <c r="F587" s="17">
        <v>0</v>
      </c>
      <c r="G587" s="19">
        <v>0</v>
      </c>
      <c r="H587" s="19"/>
      <c r="I587" s="19"/>
    </row>
    <row r="588" spans="1:9" x14ac:dyDescent="0.25">
      <c r="A588" s="45" t="s">
        <v>200</v>
      </c>
      <c r="B588" s="45"/>
      <c r="C588" s="46">
        <v>11687.1</v>
      </c>
      <c r="D588" s="46">
        <v>0</v>
      </c>
      <c r="E588" s="46">
        <v>0</v>
      </c>
      <c r="F588" s="46">
        <v>0</v>
      </c>
      <c r="G588" s="47">
        <v>0</v>
      </c>
      <c r="H588" s="47"/>
      <c r="I588" s="47"/>
    </row>
    <row r="589" spans="1:9" x14ac:dyDescent="0.25">
      <c r="A589" s="11">
        <v>32</v>
      </c>
      <c r="B589" s="12" t="s">
        <v>20</v>
      </c>
      <c r="C589" s="13">
        <v>687.1</v>
      </c>
      <c r="D589" s="13">
        <v>0</v>
      </c>
      <c r="E589" s="13">
        <v>0</v>
      </c>
      <c r="F589" s="13">
        <v>0</v>
      </c>
      <c r="G589" s="20">
        <v>0</v>
      </c>
      <c r="H589" s="20"/>
      <c r="I589" s="20"/>
    </row>
    <row r="590" spans="1:9" x14ac:dyDescent="0.25">
      <c r="A590" s="11">
        <v>329</v>
      </c>
      <c r="B590" s="12" t="s">
        <v>42</v>
      </c>
      <c r="C590" s="13">
        <v>687.1</v>
      </c>
      <c r="D590" s="13">
        <v>0</v>
      </c>
      <c r="E590" s="13">
        <v>0</v>
      </c>
      <c r="F590" s="13">
        <v>0</v>
      </c>
      <c r="G590" s="20">
        <v>0</v>
      </c>
      <c r="H590" s="20"/>
      <c r="I590" s="20"/>
    </row>
    <row r="591" spans="1:9" x14ac:dyDescent="0.25">
      <c r="A591" s="15">
        <v>3293</v>
      </c>
      <c r="B591" s="16" t="s">
        <v>44</v>
      </c>
      <c r="C591" s="17">
        <v>687.1</v>
      </c>
      <c r="D591" s="17"/>
      <c r="E591" s="17"/>
      <c r="F591" s="17">
        <v>0</v>
      </c>
      <c r="G591" s="19">
        <v>0</v>
      </c>
      <c r="H591" s="19"/>
      <c r="I591" s="19"/>
    </row>
    <row r="592" spans="1:9" ht="15" customHeight="1" x14ac:dyDescent="0.25">
      <c r="A592" s="11">
        <v>37</v>
      </c>
      <c r="B592" s="12" t="s">
        <v>62</v>
      </c>
      <c r="C592" s="13">
        <v>11000</v>
      </c>
      <c r="D592" s="13">
        <v>0</v>
      </c>
      <c r="E592" s="13">
        <v>0</v>
      </c>
      <c r="F592" s="13">
        <v>0</v>
      </c>
      <c r="G592" s="20">
        <v>0</v>
      </c>
      <c r="H592" s="20"/>
      <c r="I592" s="20"/>
    </row>
    <row r="593" spans="1:9" x14ac:dyDescent="0.25">
      <c r="A593" s="11">
        <v>372</v>
      </c>
      <c r="B593" s="12" t="s">
        <v>63</v>
      </c>
      <c r="C593" s="13">
        <v>11000</v>
      </c>
      <c r="D593" s="13">
        <v>0</v>
      </c>
      <c r="E593" s="13">
        <v>0</v>
      </c>
      <c r="F593" s="13">
        <v>0</v>
      </c>
      <c r="G593" s="20">
        <v>0</v>
      </c>
      <c r="H593" s="20"/>
      <c r="I593" s="20"/>
    </row>
    <row r="594" spans="1:9" x14ac:dyDescent="0.25">
      <c r="A594" s="15">
        <v>3721</v>
      </c>
      <c r="B594" s="16" t="s">
        <v>97</v>
      </c>
      <c r="C594" s="17">
        <v>11000</v>
      </c>
      <c r="D594" s="17"/>
      <c r="E594" s="17"/>
      <c r="F594" s="17">
        <v>0</v>
      </c>
      <c r="G594" s="19">
        <v>0</v>
      </c>
      <c r="H594" s="19"/>
      <c r="I594" s="19"/>
    </row>
    <row r="595" spans="1:9" x14ac:dyDescent="0.25">
      <c r="A595" s="45" t="s">
        <v>201</v>
      </c>
      <c r="B595" s="45"/>
      <c r="C595" s="46">
        <v>0</v>
      </c>
      <c r="D595" s="46">
        <v>160000</v>
      </c>
      <c r="E595" s="46">
        <v>160000</v>
      </c>
      <c r="F595" s="46">
        <v>165400</v>
      </c>
      <c r="G595" s="47"/>
      <c r="H595" s="47">
        <v>103.375</v>
      </c>
      <c r="I595" s="47">
        <v>103.375</v>
      </c>
    </row>
    <row r="596" spans="1:9" ht="15" customHeight="1" x14ac:dyDescent="0.25">
      <c r="A596" s="11">
        <v>37</v>
      </c>
      <c r="B596" s="12" t="s">
        <v>62</v>
      </c>
      <c r="C596" s="13">
        <v>0</v>
      </c>
      <c r="D596" s="13">
        <v>160000</v>
      </c>
      <c r="E596" s="13">
        <v>160000</v>
      </c>
      <c r="F596" s="13">
        <v>165400</v>
      </c>
      <c r="G596" s="20"/>
      <c r="H596" s="20">
        <v>103.375</v>
      </c>
      <c r="I596" s="20">
        <v>103.375</v>
      </c>
    </row>
    <row r="597" spans="1:9" x14ac:dyDescent="0.25">
      <c r="A597" s="11">
        <v>372</v>
      </c>
      <c r="B597" s="12" t="s">
        <v>63</v>
      </c>
      <c r="C597" s="13">
        <v>0</v>
      </c>
      <c r="D597" s="13">
        <v>160000</v>
      </c>
      <c r="E597" s="13">
        <v>160000</v>
      </c>
      <c r="F597" s="13">
        <v>165400</v>
      </c>
      <c r="G597" s="20"/>
      <c r="H597" s="20">
        <v>103.375</v>
      </c>
      <c r="I597" s="20">
        <v>103.375</v>
      </c>
    </row>
    <row r="598" spans="1:9" x14ac:dyDescent="0.25">
      <c r="A598" s="15">
        <v>3721</v>
      </c>
      <c r="B598" s="16" t="s">
        <v>97</v>
      </c>
      <c r="C598" s="17">
        <v>0</v>
      </c>
      <c r="D598" s="17"/>
      <c r="E598" s="17"/>
      <c r="F598" s="17">
        <v>165400</v>
      </c>
      <c r="G598" s="19"/>
      <c r="H598" s="19"/>
      <c r="I598" s="19"/>
    </row>
    <row r="599" spans="1:9" x14ac:dyDescent="0.25">
      <c r="A599" s="42" t="s">
        <v>202</v>
      </c>
      <c r="B599" s="42"/>
      <c r="C599" s="43">
        <v>3069960</v>
      </c>
      <c r="D599" s="43">
        <v>0</v>
      </c>
      <c r="E599" s="43">
        <v>0</v>
      </c>
      <c r="F599" s="43">
        <v>0</v>
      </c>
      <c r="G599" s="44">
        <v>0</v>
      </c>
      <c r="H599" s="44"/>
      <c r="I599" s="44"/>
    </row>
    <row r="600" spans="1:9" x14ac:dyDescent="0.25">
      <c r="A600" s="45" t="s">
        <v>203</v>
      </c>
      <c r="B600" s="45"/>
      <c r="C600" s="46">
        <v>3069960</v>
      </c>
      <c r="D600" s="46">
        <v>0</v>
      </c>
      <c r="E600" s="46">
        <v>0</v>
      </c>
      <c r="F600" s="46">
        <v>0</v>
      </c>
      <c r="G600" s="47">
        <v>0</v>
      </c>
      <c r="H600" s="47"/>
      <c r="I600" s="47"/>
    </row>
    <row r="601" spans="1:9" x14ac:dyDescent="0.25">
      <c r="A601" s="11">
        <v>38</v>
      </c>
      <c r="B601" s="12" t="s">
        <v>65</v>
      </c>
      <c r="C601" s="13">
        <v>3069960</v>
      </c>
      <c r="D601" s="13">
        <v>0</v>
      </c>
      <c r="E601" s="13">
        <v>0</v>
      </c>
      <c r="F601" s="13">
        <v>0</v>
      </c>
      <c r="G601" s="20">
        <v>0</v>
      </c>
      <c r="H601" s="20"/>
      <c r="I601" s="20"/>
    </row>
    <row r="602" spans="1:9" x14ac:dyDescent="0.25">
      <c r="A602" s="11">
        <v>381</v>
      </c>
      <c r="B602" s="12" t="s">
        <v>66</v>
      </c>
      <c r="C602" s="13">
        <v>2897500</v>
      </c>
      <c r="D602" s="13">
        <v>0</v>
      </c>
      <c r="E602" s="13">
        <v>0</v>
      </c>
      <c r="F602" s="13">
        <v>0</v>
      </c>
      <c r="G602" s="20">
        <v>0</v>
      </c>
      <c r="H602" s="20"/>
      <c r="I602" s="20"/>
    </row>
    <row r="603" spans="1:9" x14ac:dyDescent="0.25">
      <c r="A603" s="15">
        <v>3811</v>
      </c>
      <c r="B603" s="16" t="s">
        <v>67</v>
      </c>
      <c r="C603" s="17">
        <v>2897500</v>
      </c>
      <c r="D603" s="17"/>
      <c r="E603" s="17"/>
      <c r="F603" s="17">
        <v>0</v>
      </c>
      <c r="G603" s="19">
        <v>0</v>
      </c>
      <c r="H603" s="19"/>
      <c r="I603" s="19"/>
    </row>
    <row r="604" spans="1:9" x14ac:dyDescent="0.25">
      <c r="A604" s="11">
        <v>382</v>
      </c>
      <c r="B604" s="12" t="s">
        <v>110</v>
      </c>
      <c r="C604" s="13">
        <v>172460</v>
      </c>
      <c r="D604" s="13">
        <v>0</v>
      </c>
      <c r="E604" s="13">
        <v>0</v>
      </c>
      <c r="F604" s="13">
        <v>0</v>
      </c>
      <c r="G604" s="20">
        <v>0</v>
      </c>
      <c r="H604" s="20"/>
      <c r="I604" s="20"/>
    </row>
    <row r="605" spans="1:9" x14ac:dyDescent="0.25">
      <c r="A605" s="15">
        <v>3821</v>
      </c>
      <c r="B605" s="16" t="s">
        <v>111</v>
      </c>
      <c r="C605" s="17">
        <v>172460</v>
      </c>
      <c r="D605" s="17"/>
      <c r="E605" s="17"/>
      <c r="F605" s="17">
        <v>0</v>
      </c>
      <c r="G605" s="19">
        <v>0</v>
      </c>
      <c r="H605" s="19"/>
      <c r="I605" s="19"/>
    </row>
    <row r="606" spans="1:9" x14ac:dyDescent="0.25">
      <c r="A606" s="42" t="s">
        <v>204</v>
      </c>
      <c r="B606" s="42"/>
      <c r="C606" s="43">
        <v>1523300</v>
      </c>
      <c r="D606" s="43">
        <v>1450000</v>
      </c>
      <c r="E606" s="43">
        <v>1450000</v>
      </c>
      <c r="F606" s="43">
        <v>1452804.88</v>
      </c>
      <c r="G606" s="44">
        <v>95.372210332829994</v>
      </c>
      <c r="H606" s="44">
        <v>100.19344</v>
      </c>
      <c r="I606" s="44">
        <v>100.19344</v>
      </c>
    </row>
    <row r="607" spans="1:9" x14ac:dyDescent="0.25">
      <c r="A607" s="45" t="s">
        <v>205</v>
      </c>
      <c r="B607" s="45"/>
      <c r="C607" s="46">
        <v>1123300</v>
      </c>
      <c r="D607" s="46">
        <v>1000000</v>
      </c>
      <c r="E607" s="46">
        <v>1000000</v>
      </c>
      <c r="F607" s="46">
        <v>1000000</v>
      </c>
      <c r="G607" s="47">
        <v>89.023413157660499</v>
      </c>
      <c r="H607" s="47">
        <v>100</v>
      </c>
      <c r="I607" s="47">
        <v>100</v>
      </c>
    </row>
    <row r="608" spans="1:9" x14ac:dyDescent="0.25">
      <c r="A608" s="11">
        <v>38</v>
      </c>
      <c r="B608" s="12" t="s">
        <v>65</v>
      </c>
      <c r="C608" s="13">
        <v>1123300</v>
      </c>
      <c r="D608" s="13">
        <v>1000000</v>
      </c>
      <c r="E608" s="13">
        <v>1000000</v>
      </c>
      <c r="F608" s="13">
        <v>1000000</v>
      </c>
      <c r="G608" s="20">
        <v>89.023413157660499</v>
      </c>
      <c r="H608" s="20">
        <v>100</v>
      </c>
      <c r="I608" s="20">
        <v>100</v>
      </c>
    </row>
    <row r="609" spans="1:9" x14ac:dyDescent="0.25">
      <c r="A609" s="11">
        <v>381</v>
      </c>
      <c r="B609" s="12" t="s">
        <v>66</v>
      </c>
      <c r="C609" s="13">
        <v>1123300</v>
      </c>
      <c r="D609" s="13">
        <v>1000000</v>
      </c>
      <c r="E609" s="13">
        <v>1000000</v>
      </c>
      <c r="F609" s="13">
        <v>1000000</v>
      </c>
      <c r="G609" s="20">
        <v>89.023413157660499</v>
      </c>
      <c r="H609" s="20">
        <v>100</v>
      </c>
      <c r="I609" s="20">
        <v>100</v>
      </c>
    </row>
    <row r="610" spans="1:9" x14ac:dyDescent="0.25">
      <c r="A610" s="15">
        <v>3811</v>
      </c>
      <c r="B610" s="16" t="s">
        <v>67</v>
      </c>
      <c r="C610" s="17">
        <v>1123300</v>
      </c>
      <c r="D610" s="17"/>
      <c r="E610" s="17"/>
      <c r="F610" s="17">
        <v>1000000</v>
      </c>
      <c r="G610" s="19">
        <v>89.023413157660499</v>
      </c>
      <c r="H610" s="19"/>
      <c r="I610" s="19"/>
    </row>
    <row r="611" spans="1:9" x14ac:dyDescent="0.25">
      <c r="A611" s="45" t="s">
        <v>206</v>
      </c>
      <c r="B611" s="45"/>
      <c r="C611" s="46">
        <v>400000</v>
      </c>
      <c r="D611" s="46">
        <v>450000</v>
      </c>
      <c r="E611" s="46">
        <v>450000</v>
      </c>
      <c r="F611" s="46">
        <v>452804.88</v>
      </c>
      <c r="G611" s="47">
        <v>113.20122000000001</v>
      </c>
      <c r="H611" s="47">
        <v>100.62330666666701</v>
      </c>
      <c r="I611" s="47">
        <v>100.62330666666701</v>
      </c>
    </row>
    <row r="612" spans="1:9" x14ac:dyDescent="0.25">
      <c r="A612" s="11">
        <v>38</v>
      </c>
      <c r="B612" s="12" t="s">
        <v>65</v>
      </c>
      <c r="C612" s="13">
        <v>400000</v>
      </c>
      <c r="D612" s="13">
        <v>450000</v>
      </c>
      <c r="E612" s="13">
        <v>450000</v>
      </c>
      <c r="F612" s="13">
        <v>452804.88</v>
      </c>
      <c r="G612" s="20">
        <v>113.20122000000001</v>
      </c>
      <c r="H612" s="20">
        <v>100.62330666666701</v>
      </c>
      <c r="I612" s="20">
        <v>100.62330666666701</v>
      </c>
    </row>
    <row r="613" spans="1:9" x14ac:dyDescent="0.25">
      <c r="A613" s="11">
        <v>381</v>
      </c>
      <c r="B613" s="12" t="s">
        <v>66</v>
      </c>
      <c r="C613" s="13">
        <v>400000</v>
      </c>
      <c r="D613" s="13">
        <v>450000</v>
      </c>
      <c r="E613" s="13">
        <v>450000</v>
      </c>
      <c r="F613" s="13">
        <v>452804.88</v>
      </c>
      <c r="G613" s="20">
        <v>113.20122000000001</v>
      </c>
      <c r="H613" s="20">
        <v>100.62330666666701</v>
      </c>
      <c r="I613" s="20">
        <v>100.62330666666701</v>
      </c>
    </row>
    <row r="614" spans="1:9" x14ac:dyDescent="0.25">
      <c r="A614" s="15">
        <v>3811</v>
      </c>
      <c r="B614" s="16" t="s">
        <v>67</v>
      </c>
      <c r="C614" s="17">
        <v>400000</v>
      </c>
      <c r="D614" s="17"/>
      <c r="E614" s="17"/>
      <c r="F614" s="17">
        <v>452804.88</v>
      </c>
      <c r="G614" s="19">
        <v>113.20122000000001</v>
      </c>
      <c r="H614" s="19"/>
      <c r="I614" s="19"/>
    </row>
    <row r="615" spans="1:9" x14ac:dyDescent="0.25">
      <c r="A615" s="42" t="s">
        <v>207</v>
      </c>
      <c r="B615" s="42"/>
      <c r="C615" s="43">
        <v>167500</v>
      </c>
      <c r="D615" s="43">
        <v>203000</v>
      </c>
      <c r="E615" s="43">
        <v>203000</v>
      </c>
      <c r="F615" s="43">
        <v>164000</v>
      </c>
      <c r="G615" s="44">
        <v>97.910447761194007</v>
      </c>
      <c r="H615" s="44">
        <v>80.788177339901495</v>
      </c>
      <c r="I615" s="44">
        <v>80.788177339901495</v>
      </c>
    </row>
    <row r="616" spans="1:9" x14ac:dyDescent="0.25">
      <c r="A616" s="45" t="s">
        <v>208</v>
      </c>
      <c r="B616" s="45"/>
      <c r="C616" s="46">
        <v>110100</v>
      </c>
      <c r="D616" s="46">
        <v>143000</v>
      </c>
      <c r="E616" s="46">
        <v>143000</v>
      </c>
      <c r="F616" s="46">
        <v>104000</v>
      </c>
      <c r="G616" s="47">
        <v>94.459582198001797</v>
      </c>
      <c r="H616" s="47">
        <v>72.727272727272705</v>
      </c>
      <c r="I616" s="47">
        <v>72.727272727272705</v>
      </c>
    </row>
    <row r="617" spans="1:9" x14ac:dyDescent="0.25">
      <c r="A617" s="11">
        <v>32</v>
      </c>
      <c r="B617" s="12" t="s">
        <v>20</v>
      </c>
      <c r="C617" s="13">
        <v>17100</v>
      </c>
      <c r="D617" s="13">
        <v>33000</v>
      </c>
      <c r="E617" s="13">
        <v>33000</v>
      </c>
      <c r="F617" s="13">
        <v>0</v>
      </c>
      <c r="G617" s="20">
        <v>0</v>
      </c>
      <c r="H617" s="20">
        <v>0</v>
      </c>
      <c r="I617" s="20">
        <v>0</v>
      </c>
    </row>
    <row r="618" spans="1:9" x14ac:dyDescent="0.25">
      <c r="A618" s="11">
        <v>323</v>
      </c>
      <c r="B618" s="12" t="s">
        <v>31</v>
      </c>
      <c r="C618" s="13">
        <v>0</v>
      </c>
      <c r="D618" s="13">
        <v>8000</v>
      </c>
      <c r="E618" s="13">
        <v>8000</v>
      </c>
      <c r="F618" s="13">
        <v>0</v>
      </c>
      <c r="G618" s="20"/>
      <c r="H618" s="20">
        <v>0</v>
      </c>
      <c r="I618" s="20">
        <v>0</v>
      </c>
    </row>
    <row r="619" spans="1:9" x14ac:dyDescent="0.25">
      <c r="A619" s="11">
        <v>329</v>
      </c>
      <c r="B619" s="12" t="s">
        <v>42</v>
      </c>
      <c r="C619" s="13">
        <v>17100</v>
      </c>
      <c r="D619" s="13">
        <v>25000</v>
      </c>
      <c r="E619" s="13">
        <v>25000</v>
      </c>
      <c r="F619" s="13">
        <v>0</v>
      </c>
      <c r="G619" s="20">
        <v>0</v>
      </c>
      <c r="H619" s="20">
        <v>0</v>
      </c>
      <c r="I619" s="20">
        <v>0</v>
      </c>
    </row>
    <row r="620" spans="1:9" x14ac:dyDescent="0.25">
      <c r="A620" s="15">
        <v>3293</v>
      </c>
      <c r="B620" s="16" t="s">
        <v>44</v>
      </c>
      <c r="C620" s="17">
        <v>17100</v>
      </c>
      <c r="D620" s="17"/>
      <c r="E620" s="17"/>
      <c r="F620" s="17">
        <v>0</v>
      </c>
      <c r="G620" s="19">
        <v>0</v>
      </c>
      <c r="H620" s="19"/>
      <c r="I620" s="19"/>
    </row>
    <row r="621" spans="1:9" x14ac:dyDescent="0.25">
      <c r="A621" s="11">
        <v>38</v>
      </c>
      <c r="B621" s="12" t="s">
        <v>65</v>
      </c>
      <c r="C621" s="13">
        <v>93000</v>
      </c>
      <c r="D621" s="13">
        <v>110000</v>
      </c>
      <c r="E621" s="13">
        <v>110000</v>
      </c>
      <c r="F621" s="13">
        <v>104000</v>
      </c>
      <c r="G621" s="20">
        <v>111.827956989247</v>
      </c>
      <c r="H621" s="20">
        <v>94.545454545454504</v>
      </c>
      <c r="I621" s="20">
        <v>94.545454545454504</v>
      </c>
    </row>
    <row r="622" spans="1:9" x14ac:dyDescent="0.25">
      <c r="A622" s="11">
        <v>381</v>
      </c>
      <c r="B622" s="12" t="s">
        <v>66</v>
      </c>
      <c r="C622" s="13">
        <v>93000</v>
      </c>
      <c r="D622" s="13">
        <v>110000</v>
      </c>
      <c r="E622" s="13">
        <v>110000</v>
      </c>
      <c r="F622" s="13">
        <v>104000</v>
      </c>
      <c r="G622" s="20">
        <v>111.827956989247</v>
      </c>
      <c r="H622" s="20">
        <v>94.545454545454504</v>
      </c>
      <c r="I622" s="20">
        <v>94.545454545454504</v>
      </c>
    </row>
    <row r="623" spans="1:9" x14ac:dyDescent="0.25">
      <c r="A623" s="15">
        <v>3811</v>
      </c>
      <c r="B623" s="16" t="s">
        <v>67</v>
      </c>
      <c r="C623" s="17">
        <v>93000</v>
      </c>
      <c r="D623" s="17"/>
      <c r="E623" s="17"/>
      <c r="F623" s="17">
        <v>104000</v>
      </c>
      <c r="G623" s="19">
        <v>111.827956989247</v>
      </c>
      <c r="H623" s="19"/>
      <c r="I623" s="19"/>
    </row>
    <row r="624" spans="1:9" x14ac:dyDescent="0.25">
      <c r="A624" s="45" t="s">
        <v>209</v>
      </c>
      <c r="B624" s="45"/>
      <c r="C624" s="46">
        <v>57400</v>
      </c>
      <c r="D624" s="46">
        <v>60000</v>
      </c>
      <c r="E624" s="46">
        <v>60000</v>
      </c>
      <c r="F624" s="46">
        <v>60000</v>
      </c>
      <c r="G624" s="47">
        <v>104.529616724739</v>
      </c>
      <c r="H624" s="47">
        <v>100</v>
      </c>
      <c r="I624" s="47">
        <v>100</v>
      </c>
    </row>
    <row r="625" spans="1:9" x14ac:dyDescent="0.25">
      <c r="A625" s="11">
        <v>32</v>
      </c>
      <c r="B625" s="12" t="s">
        <v>20</v>
      </c>
      <c r="C625" s="13">
        <v>57400</v>
      </c>
      <c r="D625" s="13">
        <v>60000</v>
      </c>
      <c r="E625" s="13">
        <v>60000</v>
      </c>
      <c r="F625" s="13">
        <v>60000</v>
      </c>
      <c r="G625" s="20">
        <v>104.529616724739</v>
      </c>
      <c r="H625" s="20">
        <v>100</v>
      </c>
      <c r="I625" s="20">
        <v>100</v>
      </c>
    </row>
    <row r="626" spans="1:9" x14ac:dyDescent="0.25">
      <c r="A626" s="11">
        <v>323</v>
      </c>
      <c r="B626" s="12" t="s">
        <v>31</v>
      </c>
      <c r="C626" s="13">
        <v>57400</v>
      </c>
      <c r="D626" s="13">
        <v>60000</v>
      </c>
      <c r="E626" s="13">
        <v>60000</v>
      </c>
      <c r="F626" s="13">
        <v>60000</v>
      </c>
      <c r="G626" s="20">
        <v>104.529616724739</v>
      </c>
      <c r="H626" s="20">
        <v>100</v>
      </c>
      <c r="I626" s="20">
        <v>100</v>
      </c>
    </row>
    <row r="627" spans="1:9" x14ac:dyDescent="0.25">
      <c r="A627" s="15">
        <v>3239</v>
      </c>
      <c r="B627" s="16" t="s">
        <v>40</v>
      </c>
      <c r="C627" s="17">
        <v>57400</v>
      </c>
      <c r="D627" s="17"/>
      <c r="E627" s="17"/>
      <c r="F627" s="17">
        <v>60000</v>
      </c>
      <c r="G627" s="19">
        <v>104.529616724739</v>
      </c>
      <c r="H627" s="19"/>
      <c r="I627" s="19"/>
    </row>
    <row r="628" spans="1:9" x14ac:dyDescent="0.25">
      <c r="A628" s="42" t="s">
        <v>210</v>
      </c>
      <c r="B628" s="42"/>
      <c r="C628" s="43">
        <v>66000</v>
      </c>
      <c r="D628" s="43">
        <v>167000</v>
      </c>
      <c r="E628" s="43">
        <v>167000</v>
      </c>
      <c r="F628" s="43">
        <v>161000</v>
      </c>
      <c r="G628" s="44">
        <v>243.93939393939399</v>
      </c>
      <c r="H628" s="44">
        <v>96.407185628742496</v>
      </c>
      <c r="I628" s="44">
        <v>96.407185628742496</v>
      </c>
    </row>
    <row r="629" spans="1:9" x14ac:dyDescent="0.25">
      <c r="A629" s="45" t="s">
        <v>211</v>
      </c>
      <c r="B629" s="45"/>
      <c r="C629" s="46">
        <v>10000</v>
      </c>
      <c r="D629" s="46">
        <v>15000</v>
      </c>
      <c r="E629" s="46">
        <v>15000</v>
      </c>
      <c r="F629" s="46">
        <v>19000</v>
      </c>
      <c r="G629" s="47">
        <v>190</v>
      </c>
      <c r="H629" s="47">
        <v>126.666666666667</v>
      </c>
      <c r="I629" s="47">
        <v>126.666666666667</v>
      </c>
    </row>
    <row r="630" spans="1:9" x14ac:dyDescent="0.25">
      <c r="A630" s="11">
        <v>38</v>
      </c>
      <c r="B630" s="12" t="s">
        <v>65</v>
      </c>
      <c r="C630" s="13">
        <v>10000</v>
      </c>
      <c r="D630" s="13">
        <v>15000</v>
      </c>
      <c r="E630" s="13">
        <v>15000</v>
      </c>
      <c r="F630" s="13">
        <v>19000</v>
      </c>
      <c r="G630" s="20">
        <v>190</v>
      </c>
      <c r="H630" s="20">
        <v>126.666666666667</v>
      </c>
      <c r="I630" s="20">
        <v>126.666666666667</v>
      </c>
    </row>
    <row r="631" spans="1:9" x14ac:dyDescent="0.25">
      <c r="A631" s="11">
        <v>381</v>
      </c>
      <c r="B631" s="12" t="s">
        <v>66</v>
      </c>
      <c r="C631" s="13">
        <v>10000</v>
      </c>
      <c r="D631" s="13">
        <v>15000</v>
      </c>
      <c r="E631" s="13">
        <v>15000</v>
      </c>
      <c r="F631" s="13">
        <v>19000</v>
      </c>
      <c r="G631" s="20">
        <v>190</v>
      </c>
      <c r="H631" s="20">
        <v>126.666666666667</v>
      </c>
      <c r="I631" s="20">
        <v>126.666666666667</v>
      </c>
    </row>
    <row r="632" spans="1:9" x14ac:dyDescent="0.25">
      <c r="A632" s="15">
        <v>3811</v>
      </c>
      <c r="B632" s="16" t="s">
        <v>67</v>
      </c>
      <c r="C632" s="17">
        <v>10000</v>
      </c>
      <c r="D632" s="17"/>
      <c r="E632" s="17"/>
      <c r="F632" s="17">
        <v>19000</v>
      </c>
      <c r="G632" s="19">
        <v>190</v>
      </c>
      <c r="H632" s="19"/>
      <c r="I632" s="19"/>
    </row>
    <row r="633" spans="1:9" x14ac:dyDescent="0.25">
      <c r="A633" s="45" t="s">
        <v>212</v>
      </c>
      <c r="B633" s="45"/>
      <c r="C633" s="46">
        <v>1000</v>
      </c>
      <c r="D633" s="46">
        <v>1000</v>
      </c>
      <c r="E633" s="46">
        <v>1000</v>
      </c>
      <c r="F633" s="46">
        <v>0</v>
      </c>
      <c r="G633" s="47">
        <v>0</v>
      </c>
      <c r="H633" s="47">
        <v>0</v>
      </c>
      <c r="I633" s="47">
        <v>0</v>
      </c>
    </row>
    <row r="634" spans="1:9" x14ac:dyDescent="0.25">
      <c r="A634" s="11">
        <v>38</v>
      </c>
      <c r="B634" s="12" t="s">
        <v>65</v>
      </c>
      <c r="C634" s="13">
        <v>1000</v>
      </c>
      <c r="D634" s="13">
        <v>1000</v>
      </c>
      <c r="E634" s="13">
        <v>1000</v>
      </c>
      <c r="F634" s="13">
        <v>0</v>
      </c>
      <c r="G634" s="20">
        <v>0</v>
      </c>
      <c r="H634" s="20">
        <v>0</v>
      </c>
      <c r="I634" s="20">
        <v>0</v>
      </c>
    </row>
    <row r="635" spans="1:9" x14ac:dyDescent="0.25">
      <c r="A635" s="11">
        <v>381</v>
      </c>
      <c r="B635" s="12" t="s">
        <v>66</v>
      </c>
      <c r="C635" s="13">
        <v>1000</v>
      </c>
      <c r="D635" s="13">
        <v>1000</v>
      </c>
      <c r="E635" s="13">
        <v>1000</v>
      </c>
      <c r="F635" s="13">
        <v>0</v>
      </c>
      <c r="G635" s="20">
        <v>0</v>
      </c>
      <c r="H635" s="20">
        <v>0</v>
      </c>
      <c r="I635" s="20">
        <v>0</v>
      </c>
    </row>
    <row r="636" spans="1:9" x14ac:dyDescent="0.25">
      <c r="A636" s="15">
        <v>3811</v>
      </c>
      <c r="B636" s="16" t="s">
        <v>67</v>
      </c>
      <c r="C636" s="17">
        <v>1000</v>
      </c>
      <c r="D636" s="17"/>
      <c r="E636" s="17"/>
      <c r="F636" s="17">
        <v>0</v>
      </c>
      <c r="G636" s="19">
        <v>0</v>
      </c>
      <c r="H636" s="19"/>
      <c r="I636" s="19"/>
    </row>
    <row r="637" spans="1:9" x14ac:dyDescent="0.25">
      <c r="A637" s="45" t="s">
        <v>213</v>
      </c>
      <c r="B637" s="45"/>
      <c r="C637" s="46">
        <v>0</v>
      </c>
      <c r="D637" s="46">
        <v>5000</v>
      </c>
      <c r="E637" s="46">
        <v>5000</v>
      </c>
      <c r="F637" s="46">
        <v>1000</v>
      </c>
      <c r="G637" s="47"/>
      <c r="H637" s="47">
        <v>20</v>
      </c>
      <c r="I637" s="47">
        <v>20</v>
      </c>
    </row>
    <row r="638" spans="1:9" x14ac:dyDescent="0.25">
      <c r="A638" s="11">
        <v>38</v>
      </c>
      <c r="B638" s="12" t="s">
        <v>65</v>
      </c>
      <c r="C638" s="13">
        <v>0</v>
      </c>
      <c r="D638" s="13">
        <v>5000</v>
      </c>
      <c r="E638" s="13">
        <v>5000</v>
      </c>
      <c r="F638" s="13">
        <v>1000</v>
      </c>
      <c r="G638" s="20"/>
      <c r="H638" s="20">
        <v>20</v>
      </c>
      <c r="I638" s="20">
        <v>20</v>
      </c>
    </row>
    <row r="639" spans="1:9" x14ac:dyDescent="0.25">
      <c r="A639" s="11">
        <v>381</v>
      </c>
      <c r="B639" s="12" t="s">
        <v>66</v>
      </c>
      <c r="C639" s="13">
        <v>0</v>
      </c>
      <c r="D639" s="13">
        <v>5000</v>
      </c>
      <c r="E639" s="13">
        <v>5000</v>
      </c>
      <c r="F639" s="13">
        <v>1000</v>
      </c>
      <c r="G639" s="20"/>
      <c r="H639" s="20">
        <v>20</v>
      </c>
      <c r="I639" s="20">
        <v>20</v>
      </c>
    </row>
    <row r="640" spans="1:9" x14ac:dyDescent="0.25">
      <c r="A640" s="15">
        <v>3811</v>
      </c>
      <c r="B640" s="16" t="s">
        <v>67</v>
      </c>
      <c r="C640" s="17">
        <v>0</v>
      </c>
      <c r="D640" s="17"/>
      <c r="E640" s="17"/>
      <c r="F640" s="17">
        <v>1000</v>
      </c>
      <c r="G640" s="19"/>
      <c r="H640" s="19"/>
      <c r="I640" s="19"/>
    </row>
    <row r="641" spans="1:9" x14ac:dyDescent="0.25">
      <c r="A641" s="45" t="s">
        <v>214</v>
      </c>
      <c r="B641" s="45"/>
      <c r="C641" s="46">
        <v>0</v>
      </c>
      <c r="D641" s="46">
        <v>10000</v>
      </c>
      <c r="E641" s="46">
        <v>10000</v>
      </c>
      <c r="F641" s="46">
        <v>5000</v>
      </c>
      <c r="G641" s="47"/>
      <c r="H641" s="47">
        <v>50</v>
      </c>
      <c r="I641" s="47">
        <v>50</v>
      </c>
    </row>
    <row r="642" spans="1:9" x14ac:dyDescent="0.25">
      <c r="A642" s="11">
        <v>38</v>
      </c>
      <c r="B642" s="12" t="s">
        <v>65</v>
      </c>
      <c r="C642" s="13">
        <v>0</v>
      </c>
      <c r="D642" s="13">
        <v>10000</v>
      </c>
      <c r="E642" s="13">
        <v>10000</v>
      </c>
      <c r="F642" s="13">
        <v>5000</v>
      </c>
      <c r="G642" s="20"/>
      <c r="H642" s="20">
        <v>50</v>
      </c>
      <c r="I642" s="20">
        <v>50</v>
      </c>
    </row>
    <row r="643" spans="1:9" x14ac:dyDescent="0.25">
      <c r="A643" s="11">
        <v>381</v>
      </c>
      <c r="B643" s="12" t="s">
        <v>66</v>
      </c>
      <c r="C643" s="13">
        <v>0</v>
      </c>
      <c r="D643" s="13">
        <v>10000</v>
      </c>
      <c r="E643" s="13">
        <v>10000</v>
      </c>
      <c r="F643" s="13">
        <v>5000</v>
      </c>
      <c r="G643" s="20"/>
      <c r="H643" s="20">
        <v>50</v>
      </c>
      <c r="I643" s="20">
        <v>50</v>
      </c>
    </row>
    <row r="644" spans="1:9" x14ac:dyDescent="0.25">
      <c r="A644" s="15">
        <v>3811</v>
      </c>
      <c r="B644" s="16" t="s">
        <v>67</v>
      </c>
      <c r="C644" s="17">
        <v>0</v>
      </c>
      <c r="D644" s="17"/>
      <c r="E644" s="17"/>
      <c r="F644" s="17">
        <v>5000</v>
      </c>
      <c r="G644" s="19"/>
      <c r="H644" s="19"/>
      <c r="I644" s="19"/>
    </row>
    <row r="645" spans="1:9" x14ac:dyDescent="0.25">
      <c r="A645" s="45" t="s">
        <v>215</v>
      </c>
      <c r="B645" s="45"/>
      <c r="C645" s="46">
        <v>50000</v>
      </c>
      <c r="D645" s="46">
        <v>130000</v>
      </c>
      <c r="E645" s="46">
        <v>130000</v>
      </c>
      <c r="F645" s="46">
        <v>130000</v>
      </c>
      <c r="G645" s="47">
        <v>260</v>
      </c>
      <c r="H645" s="47">
        <v>100</v>
      </c>
      <c r="I645" s="47">
        <v>100</v>
      </c>
    </row>
    <row r="646" spans="1:9" x14ac:dyDescent="0.25">
      <c r="A646" s="11">
        <v>32</v>
      </c>
      <c r="B646" s="12" t="s">
        <v>20</v>
      </c>
      <c r="C646" s="13">
        <v>0</v>
      </c>
      <c r="D646" s="13">
        <v>5000</v>
      </c>
      <c r="E646" s="13">
        <v>5000</v>
      </c>
      <c r="F646" s="13">
        <v>0</v>
      </c>
      <c r="G646" s="20"/>
      <c r="H646" s="20">
        <v>0</v>
      </c>
      <c r="I646" s="20">
        <v>0</v>
      </c>
    </row>
    <row r="647" spans="1:9" x14ac:dyDescent="0.25">
      <c r="A647" s="11">
        <v>329</v>
      </c>
      <c r="B647" s="12" t="s">
        <v>42</v>
      </c>
      <c r="C647" s="13">
        <v>0</v>
      </c>
      <c r="D647" s="13">
        <v>5000</v>
      </c>
      <c r="E647" s="13">
        <v>5000</v>
      </c>
      <c r="F647" s="13">
        <v>0</v>
      </c>
      <c r="G647" s="20"/>
      <c r="H647" s="20">
        <v>0</v>
      </c>
      <c r="I647" s="20">
        <v>0</v>
      </c>
    </row>
    <row r="648" spans="1:9" x14ac:dyDescent="0.25">
      <c r="A648" s="11">
        <v>38</v>
      </c>
      <c r="B648" s="12" t="s">
        <v>65</v>
      </c>
      <c r="C648" s="13">
        <v>50000</v>
      </c>
      <c r="D648" s="13">
        <v>125000</v>
      </c>
      <c r="E648" s="13">
        <v>125000</v>
      </c>
      <c r="F648" s="13">
        <v>130000</v>
      </c>
      <c r="G648" s="20">
        <v>260</v>
      </c>
      <c r="H648" s="20">
        <v>104</v>
      </c>
      <c r="I648" s="20">
        <v>104</v>
      </c>
    </row>
    <row r="649" spans="1:9" x14ac:dyDescent="0.25">
      <c r="A649" s="11">
        <v>381</v>
      </c>
      <c r="B649" s="12" t="s">
        <v>66</v>
      </c>
      <c r="C649" s="13">
        <v>0</v>
      </c>
      <c r="D649" s="13">
        <v>25000</v>
      </c>
      <c r="E649" s="13">
        <v>25000</v>
      </c>
      <c r="F649" s="13">
        <v>0</v>
      </c>
      <c r="G649" s="20"/>
      <c r="H649" s="20">
        <v>0</v>
      </c>
      <c r="I649" s="20">
        <v>0</v>
      </c>
    </row>
    <row r="650" spans="1:9" x14ac:dyDescent="0.25">
      <c r="A650" s="11">
        <v>382</v>
      </c>
      <c r="B650" s="12" t="s">
        <v>110</v>
      </c>
      <c r="C650" s="13">
        <v>50000</v>
      </c>
      <c r="D650" s="13">
        <v>100000</v>
      </c>
      <c r="E650" s="13">
        <v>100000</v>
      </c>
      <c r="F650" s="13">
        <v>130000</v>
      </c>
      <c r="G650" s="20">
        <v>260</v>
      </c>
      <c r="H650" s="20">
        <v>130</v>
      </c>
      <c r="I650" s="20">
        <v>130</v>
      </c>
    </row>
    <row r="651" spans="1:9" x14ac:dyDescent="0.25">
      <c r="A651" s="15">
        <v>3821</v>
      </c>
      <c r="B651" s="16" t="s">
        <v>111</v>
      </c>
      <c r="C651" s="17">
        <v>50000</v>
      </c>
      <c r="D651" s="17"/>
      <c r="E651" s="17"/>
      <c r="F651" s="17">
        <v>130000</v>
      </c>
      <c r="G651" s="19">
        <v>260</v>
      </c>
      <c r="H651" s="19"/>
      <c r="I651" s="19"/>
    </row>
    <row r="652" spans="1:9" x14ac:dyDescent="0.25">
      <c r="A652" s="45" t="s">
        <v>216</v>
      </c>
      <c r="B652" s="45"/>
      <c r="C652" s="46">
        <v>5000</v>
      </c>
      <c r="D652" s="46">
        <v>6000</v>
      </c>
      <c r="E652" s="46">
        <v>6000</v>
      </c>
      <c r="F652" s="46">
        <v>6000</v>
      </c>
      <c r="G652" s="47">
        <v>120</v>
      </c>
      <c r="H652" s="47">
        <v>100</v>
      </c>
      <c r="I652" s="47">
        <v>100</v>
      </c>
    </row>
    <row r="653" spans="1:9" x14ac:dyDescent="0.25">
      <c r="A653" s="11">
        <v>38</v>
      </c>
      <c r="B653" s="12" t="s">
        <v>65</v>
      </c>
      <c r="C653" s="13">
        <v>5000</v>
      </c>
      <c r="D653" s="13">
        <v>6000</v>
      </c>
      <c r="E653" s="13">
        <v>6000</v>
      </c>
      <c r="F653" s="13">
        <v>6000</v>
      </c>
      <c r="G653" s="20">
        <v>120</v>
      </c>
      <c r="H653" s="20">
        <v>100</v>
      </c>
      <c r="I653" s="20">
        <v>100</v>
      </c>
    </row>
    <row r="654" spans="1:9" x14ac:dyDescent="0.25">
      <c r="A654" s="11">
        <v>381</v>
      </c>
      <c r="B654" s="12" t="s">
        <v>66</v>
      </c>
      <c r="C654" s="13">
        <v>5000</v>
      </c>
      <c r="D654" s="13">
        <v>6000</v>
      </c>
      <c r="E654" s="13">
        <v>6000</v>
      </c>
      <c r="F654" s="13">
        <v>6000</v>
      </c>
      <c r="G654" s="20">
        <v>120</v>
      </c>
      <c r="H654" s="20">
        <v>100</v>
      </c>
      <c r="I654" s="20">
        <v>100</v>
      </c>
    </row>
    <row r="655" spans="1:9" x14ac:dyDescent="0.25">
      <c r="A655" s="15">
        <v>3811</v>
      </c>
      <c r="B655" s="16" t="s">
        <v>67</v>
      </c>
      <c r="C655" s="17">
        <v>5000</v>
      </c>
      <c r="D655" s="17"/>
      <c r="E655" s="17"/>
      <c r="F655" s="17">
        <v>6000</v>
      </c>
      <c r="G655" s="19">
        <v>120</v>
      </c>
      <c r="H655" s="19"/>
      <c r="I655" s="19"/>
    </row>
    <row r="656" spans="1:9" x14ac:dyDescent="0.25">
      <c r="A656" s="42" t="s">
        <v>217</v>
      </c>
      <c r="B656" s="42"/>
      <c r="C656" s="43">
        <v>1153637.3899999999</v>
      </c>
      <c r="D656" s="43">
        <v>1204650</v>
      </c>
      <c r="E656" s="43">
        <v>1204650</v>
      </c>
      <c r="F656" s="43">
        <v>1318516.28</v>
      </c>
      <c r="G656" s="44">
        <v>114.292089648724</v>
      </c>
      <c r="H656" s="44">
        <v>109.45222927821401</v>
      </c>
      <c r="I656" s="44">
        <v>109.45222927821401</v>
      </c>
    </row>
    <row r="657" spans="1:9" x14ac:dyDescent="0.25">
      <c r="A657" s="45" t="s">
        <v>218</v>
      </c>
      <c r="B657" s="45"/>
      <c r="C657" s="46">
        <v>659552.94999999995</v>
      </c>
      <c r="D657" s="46">
        <v>700000</v>
      </c>
      <c r="E657" s="46">
        <v>700000</v>
      </c>
      <c r="F657" s="46">
        <v>820254.7</v>
      </c>
      <c r="G657" s="47">
        <v>124.365253767723</v>
      </c>
      <c r="H657" s="47">
        <v>117.179242857143</v>
      </c>
      <c r="I657" s="47">
        <v>117.179242857143</v>
      </c>
    </row>
    <row r="658" spans="1:9" ht="15" customHeight="1" x14ac:dyDescent="0.25">
      <c r="A658" s="11">
        <v>37</v>
      </c>
      <c r="B658" s="12" t="s">
        <v>62</v>
      </c>
      <c r="C658" s="13">
        <v>659552.94999999995</v>
      </c>
      <c r="D658" s="13">
        <v>700000</v>
      </c>
      <c r="E658" s="13">
        <v>700000</v>
      </c>
      <c r="F658" s="13">
        <v>820254.7</v>
      </c>
      <c r="G658" s="20">
        <v>124.365253767723</v>
      </c>
      <c r="H658" s="20">
        <v>117.179242857143</v>
      </c>
      <c r="I658" s="20">
        <v>117.179242857143</v>
      </c>
    </row>
    <row r="659" spans="1:9" x14ac:dyDescent="0.25">
      <c r="A659" s="11">
        <v>372</v>
      </c>
      <c r="B659" s="12" t="s">
        <v>63</v>
      </c>
      <c r="C659" s="13">
        <v>659552.94999999995</v>
      </c>
      <c r="D659" s="13">
        <v>700000</v>
      </c>
      <c r="E659" s="13">
        <v>700000</v>
      </c>
      <c r="F659" s="13">
        <v>820254.7</v>
      </c>
      <c r="G659" s="20">
        <v>124.365253767723</v>
      </c>
      <c r="H659" s="20">
        <v>117.179242857143</v>
      </c>
      <c r="I659" s="20">
        <v>117.179242857143</v>
      </c>
    </row>
    <row r="660" spans="1:9" x14ac:dyDescent="0.25">
      <c r="A660" s="15">
        <v>3721</v>
      </c>
      <c r="B660" s="16" t="s">
        <v>97</v>
      </c>
      <c r="C660" s="17">
        <v>275300</v>
      </c>
      <c r="D660" s="17"/>
      <c r="E660" s="17"/>
      <c r="F660" s="17">
        <v>358500</v>
      </c>
      <c r="G660" s="19">
        <v>130.22157646204101</v>
      </c>
      <c r="H660" s="19"/>
      <c r="I660" s="19"/>
    </row>
    <row r="661" spans="1:9" x14ac:dyDescent="0.25">
      <c r="A661" s="15">
        <v>3722</v>
      </c>
      <c r="B661" s="16" t="s">
        <v>64</v>
      </c>
      <c r="C661" s="17">
        <v>384252.95</v>
      </c>
      <c r="D661" s="17"/>
      <c r="E661" s="17"/>
      <c r="F661" s="17">
        <v>461754.7</v>
      </c>
      <c r="G661" s="19">
        <v>120.16946128845601</v>
      </c>
      <c r="H661" s="19"/>
      <c r="I661" s="19"/>
    </row>
    <row r="662" spans="1:9" x14ac:dyDescent="0.25">
      <c r="A662" s="45" t="s">
        <v>219</v>
      </c>
      <c r="B662" s="45"/>
      <c r="C662" s="46">
        <v>38000</v>
      </c>
      <c r="D662" s="46">
        <v>46650</v>
      </c>
      <c r="E662" s="46">
        <v>46650</v>
      </c>
      <c r="F662" s="46">
        <v>44650</v>
      </c>
      <c r="G662" s="47">
        <v>117.5</v>
      </c>
      <c r="H662" s="47">
        <v>95.712754555198302</v>
      </c>
      <c r="I662" s="47">
        <v>95.712754555198302</v>
      </c>
    </row>
    <row r="663" spans="1:9" ht="15" customHeight="1" x14ac:dyDescent="0.25">
      <c r="A663" s="11">
        <v>37</v>
      </c>
      <c r="B663" s="12" t="s">
        <v>62</v>
      </c>
      <c r="C663" s="13">
        <v>38000</v>
      </c>
      <c r="D663" s="13">
        <v>46650</v>
      </c>
      <c r="E663" s="13">
        <v>46650</v>
      </c>
      <c r="F663" s="13">
        <v>44650</v>
      </c>
      <c r="G663" s="20">
        <v>117.5</v>
      </c>
      <c r="H663" s="20">
        <v>95.712754555198302</v>
      </c>
      <c r="I663" s="20">
        <v>95.712754555198302</v>
      </c>
    </row>
    <row r="664" spans="1:9" x14ac:dyDescent="0.25">
      <c r="A664" s="11">
        <v>372</v>
      </c>
      <c r="B664" s="12" t="s">
        <v>63</v>
      </c>
      <c r="C664" s="13">
        <v>38000</v>
      </c>
      <c r="D664" s="13">
        <v>46650</v>
      </c>
      <c r="E664" s="13">
        <v>46650</v>
      </c>
      <c r="F664" s="13">
        <v>44650</v>
      </c>
      <c r="G664" s="20">
        <v>117.5</v>
      </c>
      <c r="H664" s="20">
        <v>95.712754555198302</v>
      </c>
      <c r="I664" s="20">
        <v>95.712754555198302</v>
      </c>
    </row>
    <row r="665" spans="1:9" x14ac:dyDescent="0.25">
      <c r="A665" s="15">
        <v>3721</v>
      </c>
      <c r="B665" s="16" t="s">
        <v>97</v>
      </c>
      <c r="C665" s="17">
        <v>38000</v>
      </c>
      <c r="D665" s="17"/>
      <c r="E665" s="17"/>
      <c r="F665" s="17">
        <v>44650</v>
      </c>
      <c r="G665" s="19">
        <v>117.5</v>
      </c>
      <c r="H665" s="19"/>
      <c r="I665" s="19"/>
    </row>
    <row r="666" spans="1:9" x14ac:dyDescent="0.25">
      <c r="A666" s="45" t="s">
        <v>220</v>
      </c>
      <c r="B666" s="45"/>
      <c r="C666" s="46">
        <v>252656.44</v>
      </c>
      <c r="D666" s="46">
        <v>250000</v>
      </c>
      <c r="E666" s="46">
        <v>250000</v>
      </c>
      <c r="F666" s="46">
        <v>244963.58</v>
      </c>
      <c r="G666" s="47">
        <v>96.955209216119698</v>
      </c>
      <c r="H666" s="47">
        <v>97.985432000000003</v>
      </c>
      <c r="I666" s="47">
        <v>97.985432000000003</v>
      </c>
    </row>
    <row r="667" spans="1:9" x14ac:dyDescent="0.25">
      <c r="A667" s="11">
        <v>32</v>
      </c>
      <c r="B667" s="12" t="s">
        <v>20</v>
      </c>
      <c r="C667" s="13">
        <v>1775</v>
      </c>
      <c r="D667" s="13">
        <v>0</v>
      </c>
      <c r="E667" s="13">
        <v>0</v>
      </c>
      <c r="F667" s="13">
        <v>2087.5</v>
      </c>
      <c r="G667" s="20">
        <v>117.605633802817</v>
      </c>
      <c r="H667" s="20"/>
      <c r="I667" s="20"/>
    </row>
    <row r="668" spans="1:9" x14ac:dyDescent="0.25">
      <c r="A668" s="11">
        <v>323</v>
      </c>
      <c r="B668" s="12" t="s">
        <v>31</v>
      </c>
      <c r="C668" s="13">
        <v>1775</v>
      </c>
      <c r="D668" s="13">
        <v>0</v>
      </c>
      <c r="E668" s="13">
        <v>0</v>
      </c>
      <c r="F668" s="13">
        <v>2087.5</v>
      </c>
      <c r="G668" s="20">
        <v>117.605633802817</v>
      </c>
      <c r="H668" s="20"/>
      <c r="I668" s="20"/>
    </row>
    <row r="669" spans="1:9" x14ac:dyDescent="0.25">
      <c r="A669" s="15">
        <v>3239</v>
      </c>
      <c r="B669" s="16" t="s">
        <v>40</v>
      </c>
      <c r="C669" s="17">
        <v>1775</v>
      </c>
      <c r="D669" s="17"/>
      <c r="E669" s="17"/>
      <c r="F669" s="17">
        <v>2087.5</v>
      </c>
      <c r="G669" s="19">
        <v>117.605633802817</v>
      </c>
      <c r="H669" s="19"/>
      <c r="I669" s="19"/>
    </row>
    <row r="670" spans="1:9" ht="15" customHeight="1" x14ac:dyDescent="0.25">
      <c r="A670" s="11">
        <v>37</v>
      </c>
      <c r="B670" s="12" t="s">
        <v>62</v>
      </c>
      <c r="C670" s="13">
        <v>250881.44</v>
      </c>
      <c r="D670" s="13">
        <v>250000</v>
      </c>
      <c r="E670" s="13">
        <v>250000</v>
      </c>
      <c r="F670" s="13">
        <v>242876.08</v>
      </c>
      <c r="G670" s="20">
        <v>96.809106325282599</v>
      </c>
      <c r="H670" s="20">
        <v>97.150431999999995</v>
      </c>
      <c r="I670" s="20">
        <v>97.150431999999995</v>
      </c>
    </row>
    <row r="671" spans="1:9" x14ac:dyDescent="0.25">
      <c r="A671" s="11">
        <v>372</v>
      </c>
      <c r="B671" s="12" t="s">
        <v>63</v>
      </c>
      <c r="C671" s="13">
        <v>250881.44</v>
      </c>
      <c r="D671" s="13">
        <v>250000</v>
      </c>
      <c r="E671" s="13">
        <v>250000</v>
      </c>
      <c r="F671" s="13">
        <v>242876.08</v>
      </c>
      <c r="G671" s="20">
        <v>96.809106325282599</v>
      </c>
      <c r="H671" s="20">
        <v>97.150431999999995</v>
      </c>
      <c r="I671" s="20">
        <v>97.150431999999995</v>
      </c>
    </row>
    <row r="672" spans="1:9" x14ac:dyDescent="0.25">
      <c r="A672" s="15">
        <v>3722</v>
      </c>
      <c r="B672" s="16" t="s">
        <v>64</v>
      </c>
      <c r="C672" s="17">
        <v>250881.44</v>
      </c>
      <c r="D672" s="17"/>
      <c r="E672" s="17"/>
      <c r="F672" s="17">
        <v>242876.08</v>
      </c>
      <c r="G672" s="19">
        <v>96.809106325282599</v>
      </c>
      <c r="H672" s="19"/>
      <c r="I672" s="19"/>
    </row>
    <row r="673" spans="1:9" x14ac:dyDescent="0.25">
      <c r="A673" s="45" t="s">
        <v>221</v>
      </c>
      <c r="B673" s="45"/>
      <c r="C673" s="46">
        <v>0</v>
      </c>
      <c r="D673" s="46">
        <v>5000</v>
      </c>
      <c r="E673" s="46">
        <v>5000</v>
      </c>
      <c r="F673" s="46">
        <v>0</v>
      </c>
      <c r="G673" s="47"/>
      <c r="H673" s="47">
        <v>0</v>
      </c>
      <c r="I673" s="47">
        <v>0</v>
      </c>
    </row>
    <row r="674" spans="1:9" ht="15" customHeight="1" x14ac:dyDescent="0.25">
      <c r="A674" s="11">
        <v>37</v>
      </c>
      <c r="B674" s="12" t="s">
        <v>62</v>
      </c>
      <c r="C674" s="13">
        <v>0</v>
      </c>
      <c r="D674" s="13">
        <v>5000</v>
      </c>
      <c r="E674" s="13">
        <v>5000</v>
      </c>
      <c r="F674" s="13">
        <v>0</v>
      </c>
      <c r="G674" s="20"/>
      <c r="H674" s="20">
        <v>0</v>
      </c>
      <c r="I674" s="20">
        <v>0</v>
      </c>
    </row>
    <row r="675" spans="1:9" ht="15" customHeight="1" x14ac:dyDescent="0.25">
      <c r="A675" s="11">
        <v>372</v>
      </c>
      <c r="B675" s="12" t="s">
        <v>63</v>
      </c>
      <c r="C675" s="13">
        <v>0</v>
      </c>
      <c r="D675" s="13">
        <v>5000</v>
      </c>
      <c r="E675" s="13">
        <v>5000</v>
      </c>
      <c r="F675" s="13">
        <v>0</v>
      </c>
      <c r="G675" s="20"/>
      <c r="H675" s="20">
        <v>0</v>
      </c>
      <c r="I675" s="20">
        <v>0</v>
      </c>
    </row>
    <row r="676" spans="1:9" ht="15" customHeight="1" x14ac:dyDescent="0.25">
      <c r="A676" s="45" t="s">
        <v>222</v>
      </c>
      <c r="B676" s="45"/>
      <c r="C676" s="46">
        <v>203428</v>
      </c>
      <c r="D676" s="46">
        <v>203000</v>
      </c>
      <c r="E676" s="46">
        <v>203000</v>
      </c>
      <c r="F676" s="46">
        <v>208648</v>
      </c>
      <c r="G676" s="47">
        <v>102.566018443872</v>
      </c>
      <c r="H676" s="47">
        <v>102.78226600985199</v>
      </c>
      <c r="I676" s="47">
        <v>102.78226600985199</v>
      </c>
    </row>
    <row r="677" spans="1:9" ht="15" customHeight="1" x14ac:dyDescent="0.25">
      <c r="A677" s="11">
        <v>37</v>
      </c>
      <c r="B677" s="12" t="s">
        <v>62</v>
      </c>
      <c r="C677" s="13">
        <v>203428</v>
      </c>
      <c r="D677" s="13">
        <v>203000</v>
      </c>
      <c r="E677" s="13">
        <v>203000</v>
      </c>
      <c r="F677" s="13">
        <v>208648</v>
      </c>
      <c r="G677" s="20">
        <v>102.566018443872</v>
      </c>
      <c r="H677" s="20">
        <v>102.78226600985199</v>
      </c>
      <c r="I677" s="20">
        <v>102.78226600985199</v>
      </c>
    </row>
    <row r="678" spans="1:9" ht="15" customHeight="1" x14ac:dyDescent="0.25">
      <c r="A678" s="11">
        <v>372</v>
      </c>
      <c r="B678" s="12" t="s">
        <v>63</v>
      </c>
      <c r="C678" s="13">
        <v>203428</v>
      </c>
      <c r="D678" s="13">
        <v>203000</v>
      </c>
      <c r="E678" s="13">
        <v>203000</v>
      </c>
      <c r="F678" s="13">
        <v>208648</v>
      </c>
      <c r="G678" s="20">
        <v>102.566018443872</v>
      </c>
      <c r="H678" s="20">
        <v>102.78226600985199</v>
      </c>
      <c r="I678" s="20">
        <v>102.78226600985199</v>
      </c>
    </row>
    <row r="679" spans="1:9" ht="15" customHeight="1" x14ac:dyDescent="0.25">
      <c r="A679" s="15">
        <v>3722</v>
      </c>
      <c r="B679" s="16" t="s">
        <v>64</v>
      </c>
      <c r="C679" s="17">
        <v>203428</v>
      </c>
      <c r="D679" s="17"/>
      <c r="E679" s="17"/>
      <c r="F679" s="17">
        <v>208648</v>
      </c>
      <c r="G679" s="19">
        <v>102.566018443872</v>
      </c>
      <c r="H679" s="19"/>
      <c r="I679" s="19"/>
    </row>
    <row r="680" spans="1:9" ht="15" customHeight="1" x14ac:dyDescent="0.25">
      <c r="A680" s="42" t="s">
        <v>223</v>
      </c>
      <c r="B680" s="42"/>
      <c r="C680" s="43">
        <v>169265.99</v>
      </c>
      <c r="D680" s="43">
        <v>15000</v>
      </c>
      <c r="E680" s="43">
        <v>15000</v>
      </c>
      <c r="F680" s="43">
        <v>15241.84</v>
      </c>
      <c r="G680" s="44">
        <v>9.0046677421731296</v>
      </c>
      <c r="H680" s="44">
        <v>101.612266666667</v>
      </c>
      <c r="I680" s="44">
        <v>101.612266666667</v>
      </c>
    </row>
    <row r="681" spans="1:9" ht="15" customHeight="1" x14ac:dyDescent="0.25">
      <c r="A681" s="45" t="s">
        <v>224</v>
      </c>
      <c r="B681" s="45"/>
      <c r="C681" s="46">
        <v>10265.99</v>
      </c>
      <c r="D681" s="46">
        <v>15000</v>
      </c>
      <c r="E681" s="46">
        <v>15000</v>
      </c>
      <c r="F681" s="46">
        <v>15241.84</v>
      </c>
      <c r="G681" s="47">
        <v>148.46926599382999</v>
      </c>
      <c r="H681" s="47">
        <v>101.612266666667</v>
      </c>
      <c r="I681" s="47">
        <v>101.612266666667</v>
      </c>
    </row>
    <row r="682" spans="1:9" ht="15" customHeight="1" x14ac:dyDescent="0.25">
      <c r="A682" s="11">
        <v>37</v>
      </c>
      <c r="B682" s="12" t="s">
        <v>62</v>
      </c>
      <c r="C682" s="13">
        <v>10265.99</v>
      </c>
      <c r="D682" s="13">
        <v>15000</v>
      </c>
      <c r="E682" s="13">
        <v>15000</v>
      </c>
      <c r="F682" s="13">
        <v>15241.84</v>
      </c>
      <c r="G682" s="20">
        <v>148.46926599382999</v>
      </c>
      <c r="H682" s="20">
        <v>101.612266666667</v>
      </c>
      <c r="I682" s="20">
        <v>101.612266666667</v>
      </c>
    </row>
    <row r="683" spans="1:9" ht="15" customHeight="1" x14ac:dyDescent="0.25">
      <c r="A683" s="11">
        <v>372</v>
      </c>
      <c r="B683" s="12" t="s">
        <v>63</v>
      </c>
      <c r="C683" s="13">
        <v>10265.99</v>
      </c>
      <c r="D683" s="13">
        <v>15000</v>
      </c>
      <c r="E683" s="13">
        <v>15000</v>
      </c>
      <c r="F683" s="13">
        <v>15241.84</v>
      </c>
      <c r="G683" s="20">
        <v>148.46926599382999</v>
      </c>
      <c r="H683" s="20">
        <v>101.612266666667</v>
      </c>
      <c r="I683" s="20">
        <v>101.612266666667</v>
      </c>
    </row>
    <row r="684" spans="1:9" ht="15" customHeight="1" x14ac:dyDescent="0.25">
      <c r="A684" s="15">
        <v>3722</v>
      </c>
      <c r="B684" s="16" t="s">
        <v>64</v>
      </c>
      <c r="C684" s="17">
        <v>10265.99</v>
      </c>
      <c r="D684" s="17"/>
      <c r="E684" s="17"/>
      <c r="F684" s="17">
        <v>15241.84</v>
      </c>
      <c r="G684" s="19">
        <v>148.46926599382999</v>
      </c>
      <c r="H684" s="19"/>
      <c r="I684" s="19"/>
    </row>
    <row r="685" spans="1:9" ht="15" customHeight="1" x14ac:dyDescent="0.25">
      <c r="A685" s="45" t="s">
        <v>225</v>
      </c>
      <c r="B685" s="45"/>
      <c r="C685" s="46">
        <v>159000</v>
      </c>
      <c r="D685" s="46">
        <v>0</v>
      </c>
      <c r="E685" s="46">
        <v>0</v>
      </c>
      <c r="F685" s="46">
        <v>0</v>
      </c>
      <c r="G685" s="47">
        <v>0</v>
      </c>
      <c r="H685" s="47"/>
      <c r="I685" s="47"/>
    </row>
    <row r="686" spans="1:9" ht="15" customHeight="1" x14ac:dyDescent="0.25">
      <c r="A686" s="11">
        <v>37</v>
      </c>
      <c r="B686" s="12" t="s">
        <v>62</v>
      </c>
      <c r="C686" s="13">
        <v>159000</v>
      </c>
      <c r="D686" s="13">
        <v>0</v>
      </c>
      <c r="E686" s="13">
        <v>0</v>
      </c>
      <c r="F686" s="13">
        <v>0</v>
      </c>
      <c r="G686" s="20">
        <v>0</v>
      </c>
      <c r="H686" s="20"/>
      <c r="I686" s="20"/>
    </row>
    <row r="687" spans="1:9" ht="15" customHeight="1" x14ac:dyDescent="0.25">
      <c r="A687" s="11">
        <v>372</v>
      </c>
      <c r="B687" s="12" t="s">
        <v>63</v>
      </c>
      <c r="C687" s="13">
        <v>159000</v>
      </c>
      <c r="D687" s="13">
        <v>0</v>
      </c>
      <c r="E687" s="13">
        <v>0</v>
      </c>
      <c r="F687" s="13">
        <v>0</v>
      </c>
      <c r="G687" s="20">
        <v>0</v>
      </c>
      <c r="H687" s="20"/>
      <c r="I687" s="20"/>
    </row>
    <row r="688" spans="1:9" x14ac:dyDescent="0.25">
      <c r="A688" s="15">
        <v>3721</v>
      </c>
      <c r="B688" s="16" t="s">
        <v>97</v>
      </c>
      <c r="C688" s="17">
        <v>159000</v>
      </c>
      <c r="D688" s="17"/>
      <c r="E688" s="17"/>
      <c r="F688" s="17">
        <v>0</v>
      </c>
      <c r="G688" s="19">
        <v>0</v>
      </c>
      <c r="H688" s="19"/>
      <c r="I688" s="19"/>
    </row>
    <row r="689" spans="1:9" x14ac:dyDescent="0.25">
      <c r="A689" s="42" t="s">
        <v>226</v>
      </c>
      <c r="B689" s="42"/>
      <c r="C689" s="43">
        <v>164070</v>
      </c>
      <c r="D689" s="43">
        <v>165000</v>
      </c>
      <c r="E689" s="43">
        <v>165000</v>
      </c>
      <c r="F689" s="43">
        <v>174203.54</v>
      </c>
      <c r="G689" s="44">
        <v>106.176351557262</v>
      </c>
      <c r="H689" s="44">
        <v>105.57790303030301</v>
      </c>
      <c r="I689" s="44">
        <v>105.57790303030301</v>
      </c>
    </row>
    <row r="690" spans="1:9" x14ac:dyDescent="0.25">
      <c r="A690" s="45" t="s">
        <v>227</v>
      </c>
      <c r="B690" s="45"/>
      <c r="C690" s="46">
        <v>101070</v>
      </c>
      <c r="D690" s="46">
        <v>100000</v>
      </c>
      <c r="E690" s="46">
        <v>100000</v>
      </c>
      <c r="F690" s="46">
        <v>109203.54</v>
      </c>
      <c r="G690" s="47">
        <v>108.047432472544</v>
      </c>
      <c r="H690" s="47">
        <v>109.20354</v>
      </c>
      <c r="I690" s="47">
        <v>109.20354</v>
      </c>
    </row>
    <row r="691" spans="1:9" x14ac:dyDescent="0.25">
      <c r="A691" s="11">
        <v>38</v>
      </c>
      <c r="B691" s="12" t="s">
        <v>65</v>
      </c>
      <c r="C691" s="13">
        <v>101070</v>
      </c>
      <c r="D691" s="13">
        <v>100000</v>
      </c>
      <c r="E691" s="13">
        <v>100000</v>
      </c>
      <c r="F691" s="13">
        <v>109203.54</v>
      </c>
      <c r="G691" s="20">
        <v>108.047432472544</v>
      </c>
      <c r="H691" s="20">
        <v>109.20354</v>
      </c>
      <c r="I691" s="20">
        <v>109.20354</v>
      </c>
    </row>
    <row r="692" spans="1:9" x14ac:dyDescent="0.25">
      <c r="A692" s="11">
        <v>381</v>
      </c>
      <c r="B692" s="12" t="s">
        <v>66</v>
      </c>
      <c r="C692" s="13">
        <v>101070</v>
      </c>
      <c r="D692" s="13">
        <v>100000</v>
      </c>
      <c r="E692" s="13">
        <v>100000</v>
      </c>
      <c r="F692" s="13">
        <v>109203.54</v>
      </c>
      <c r="G692" s="20">
        <v>108.047432472544</v>
      </c>
      <c r="H692" s="20">
        <v>109.20354</v>
      </c>
      <c r="I692" s="20">
        <v>109.20354</v>
      </c>
    </row>
    <row r="693" spans="1:9" x14ac:dyDescent="0.25">
      <c r="A693" s="15">
        <v>3811</v>
      </c>
      <c r="B693" s="16" t="s">
        <v>67</v>
      </c>
      <c r="C693" s="17">
        <v>101070</v>
      </c>
      <c r="D693" s="17"/>
      <c r="E693" s="17"/>
      <c r="F693" s="17">
        <v>109203.54</v>
      </c>
      <c r="G693" s="19">
        <v>108.047432472544</v>
      </c>
      <c r="H693" s="19"/>
      <c r="I693" s="19"/>
    </row>
    <row r="694" spans="1:9" x14ac:dyDescent="0.25">
      <c r="A694" s="45" t="s">
        <v>228</v>
      </c>
      <c r="B694" s="45"/>
      <c r="C694" s="46">
        <v>55000</v>
      </c>
      <c r="D694" s="46">
        <v>55000</v>
      </c>
      <c r="E694" s="46">
        <v>55000</v>
      </c>
      <c r="F694" s="46">
        <v>55000</v>
      </c>
      <c r="G694" s="47">
        <v>100</v>
      </c>
      <c r="H694" s="47">
        <v>100</v>
      </c>
      <c r="I694" s="47">
        <v>100</v>
      </c>
    </row>
    <row r="695" spans="1:9" x14ac:dyDescent="0.25">
      <c r="A695" s="11">
        <v>38</v>
      </c>
      <c r="B695" s="12" t="s">
        <v>65</v>
      </c>
      <c r="C695" s="13">
        <v>55000</v>
      </c>
      <c r="D695" s="13">
        <v>55000</v>
      </c>
      <c r="E695" s="13">
        <v>55000</v>
      </c>
      <c r="F695" s="13">
        <v>55000</v>
      </c>
      <c r="G695" s="20">
        <v>100</v>
      </c>
      <c r="H695" s="20">
        <v>100</v>
      </c>
      <c r="I695" s="20">
        <v>100</v>
      </c>
    </row>
    <row r="696" spans="1:9" x14ac:dyDescent="0.25">
      <c r="A696" s="11">
        <v>381</v>
      </c>
      <c r="B696" s="12" t="s">
        <v>66</v>
      </c>
      <c r="C696" s="13">
        <v>55000</v>
      </c>
      <c r="D696" s="13">
        <v>55000</v>
      </c>
      <c r="E696" s="13">
        <v>55000</v>
      </c>
      <c r="F696" s="13">
        <v>55000</v>
      </c>
      <c r="G696" s="20">
        <v>100</v>
      </c>
      <c r="H696" s="20">
        <v>100</v>
      </c>
      <c r="I696" s="20">
        <v>100</v>
      </c>
    </row>
    <row r="697" spans="1:9" x14ac:dyDescent="0.25">
      <c r="A697" s="15">
        <v>3811</v>
      </c>
      <c r="B697" s="16" t="s">
        <v>67</v>
      </c>
      <c r="C697" s="17">
        <v>55000</v>
      </c>
      <c r="D697" s="17"/>
      <c r="E697" s="17"/>
      <c r="F697" s="17">
        <v>55000</v>
      </c>
      <c r="G697" s="19">
        <v>100</v>
      </c>
      <c r="H697" s="19"/>
      <c r="I697" s="19"/>
    </row>
    <row r="698" spans="1:9" x14ac:dyDescent="0.25">
      <c r="A698" s="45" t="s">
        <v>229</v>
      </c>
      <c r="B698" s="45"/>
      <c r="C698" s="46">
        <v>8000</v>
      </c>
      <c r="D698" s="46">
        <v>10000</v>
      </c>
      <c r="E698" s="46">
        <v>10000</v>
      </c>
      <c r="F698" s="46">
        <v>10000</v>
      </c>
      <c r="G698" s="47">
        <v>125</v>
      </c>
      <c r="H698" s="47">
        <v>100</v>
      </c>
      <c r="I698" s="47">
        <v>100</v>
      </c>
    </row>
    <row r="699" spans="1:9" x14ac:dyDescent="0.25">
      <c r="A699" s="11">
        <v>38</v>
      </c>
      <c r="B699" s="12" t="s">
        <v>65</v>
      </c>
      <c r="C699" s="13">
        <v>8000</v>
      </c>
      <c r="D699" s="13">
        <v>10000</v>
      </c>
      <c r="E699" s="13">
        <v>10000</v>
      </c>
      <c r="F699" s="13">
        <v>10000</v>
      </c>
      <c r="G699" s="20">
        <v>125</v>
      </c>
      <c r="H699" s="20">
        <v>100</v>
      </c>
      <c r="I699" s="20">
        <v>100</v>
      </c>
    </row>
    <row r="700" spans="1:9" x14ac:dyDescent="0.25">
      <c r="A700" s="11">
        <v>381</v>
      </c>
      <c r="B700" s="12" t="s">
        <v>66</v>
      </c>
      <c r="C700" s="13">
        <v>8000</v>
      </c>
      <c r="D700" s="13">
        <v>10000</v>
      </c>
      <c r="E700" s="13">
        <v>10000</v>
      </c>
      <c r="F700" s="13">
        <v>10000</v>
      </c>
      <c r="G700" s="20">
        <v>125</v>
      </c>
      <c r="H700" s="20">
        <v>100</v>
      </c>
      <c r="I700" s="20">
        <v>100</v>
      </c>
    </row>
    <row r="701" spans="1:9" x14ac:dyDescent="0.25">
      <c r="A701" s="15">
        <v>3811</v>
      </c>
      <c r="B701" s="16" t="s">
        <v>67</v>
      </c>
      <c r="C701" s="17">
        <v>8000</v>
      </c>
      <c r="D701" s="17"/>
      <c r="E701" s="17"/>
      <c r="F701" s="17">
        <v>10000</v>
      </c>
      <c r="G701" s="19">
        <v>125</v>
      </c>
      <c r="H701" s="19"/>
      <c r="I701" s="19"/>
    </row>
    <row r="702" spans="1:9" x14ac:dyDescent="0.25">
      <c r="A702" s="42" t="s">
        <v>230</v>
      </c>
      <c r="B702" s="42"/>
      <c r="C702" s="43">
        <v>168000</v>
      </c>
      <c r="D702" s="43">
        <v>231000</v>
      </c>
      <c r="E702" s="43">
        <v>231000</v>
      </c>
      <c r="F702" s="43">
        <v>232160</v>
      </c>
      <c r="G702" s="44">
        <v>138.19047619047601</v>
      </c>
      <c r="H702" s="44">
        <v>100.502164502165</v>
      </c>
      <c r="I702" s="44">
        <v>100.502164502165</v>
      </c>
    </row>
    <row r="703" spans="1:9" x14ac:dyDescent="0.25">
      <c r="A703" s="45" t="s">
        <v>231</v>
      </c>
      <c r="B703" s="45"/>
      <c r="C703" s="46">
        <v>27000</v>
      </c>
      <c r="D703" s="46">
        <v>30000</v>
      </c>
      <c r="E703" s="46">
        <v>30000</v>
      </c>
      <c r="F703" s="46">
        <v>31500</v>
      </c>
      <c r="G703" s="47">
        <v>116.666666666667</v>
      </c>
      <c r="H703" s="47">
        <v>105</v>
      </c>
      <c r="I703" s="47">
        <v>105</v>
      </c>
    </row>
    <row r="704" spans="1:9" x14ac:dyDescent="0.25">
      <c r="A704" s="11">
        <v>38</v>
      </c>
      <c r="B704" s="12" t="s">
        <v>65</v>
      </c>
      <c r="C704" s="13">
        <v>27000</v>
      </c>
      <c r="D704" s="13">
        <v>30000</v>
      </c>
      <c r="E704" s="13">
        <v>30000</v>
      </c>
      <c r="F704" s="13">
        <v>31500</v>
      </c>
      <c r="G704" s="20">
        <v>116.666666666667</v>
      </c>
      <c r="H704" s="20">
        <v>105</v>
      </c>
      <c r="I704" s="20">
        <v>105</v>
      </c>
    </row>
    <row r="705" spans="1:9" x14ac:dyDescent="0.25">
      <c r="A705" s="11">
        <v>381</v>
      </c>
      <c r="B705" s="12" t="s">
        <v>66</v>
      </c>
      <c r="C705" s="13">
        <v>27000</v>
      </c>
      <c r="D705" s="13">
        <v>30000</v>
      </c>
      <c r="E705" s="13">
        <v>30000</v>
      </c>
      <c r="F705" s="13">
        <v>31500</v>
      </c>
      <c r="G705" s="20">
        <v>116.666666666667</v>
      </c>
      <c r="H705" s="20">
        <v>105</v>
      </c>
      <c r="I705" s="20">
        <v>105</v>
      </c>
    </row>
    <row r="706" spans="1:9" x14ac:dyDescent="0.25">
      <c r="A706" s="15">
        <v>3811</v>
      </c>
      <c r="B706" s="16" t="s">
        <v>67</v>
      </c>
      <c r="C706" s="17">
        <v>27000</v>
      </c>
      <c r="D706" s="17"/>
      <c r="E706" s="17"/>
      <c r="F706" s="17">
        <v>31500</v>
      </c>
      <c r="G706" s="19">
        <v>116.666666666667</v>
      </c>
      <c r="H706" s="19"/>
      <c r="I706" s="19"/>
    </row>
    <row r="707" spans="1:9" x14ac:dyDescent="0.25">
      <c r="A707" s="45" t="s">
        <v>232</v>
      </c>
      <c r="B707" s="45"/>
      <c r="C707" s="46">
        <v>20000</v>
      </c>
      <c r="D707" s="46">
        <v>30000</v>
      </c>
      <c r="E707" s="46">
        <v>30000</v>
      </c>
      <c r="F707" s="46">
        <v>30000</v>
      </c>
      <c r="G707" s="47">
        <v>150</v>
      </c>
      <c r="H707" s="47">
        <v>100</v>
      </c>
      <c r="I707" s="47">
        <v>100</v>
      </c>
    </row>
    <row r="708" spans="1:9" x14ac:dyDescent="0.25">
      <c r="A708" s="11">
        <v>38</v>
      </c>
      <c r="B708" s="12" t="s">
        <v>65</v>
      </c>
      <c r="C708" s="13">
        <v>20000</v>
      </c>
      <c r="D708" s="13">
        <v>30000</v>
      </c>
      <c r="E708" s="13">
        <v>30000</v>
      </c>
      <c r="F708" s="13">
        <v>30000</v>
      </c>
      <c r="G708" s="20">
        <v>150</v>
      </c>
      <c r="H708" s="20">
        <v>100</v>
      </c>
      <c r="I708" s="20">
        <v>100</v>
      </c>
    </row>
    <row r="709" spans="1:9" x14ac:dyDescent="0.25">
      <c r="A709" s="11">
        <v>381</v>
      </c>
      <c r="B709" s="12" t="s">
        <v>66</v>
      </c>
      <c r="C709" s="13">
        <v>20000</v>
      </c>
      <c r="D709" s="13">
        <v>30000</v>
      </c>
      <c r="E709" s="13">
        <v>30000</v>
      </c>
      <c r="F709" s="13">
        <v>30000</v>
      </c>
      <c r="G709" s="20">
        <v>150</v>
      </c>
      <c r="H709" s="20">
        <v>100</v>
      </c>
      <c r="I709" s="20">
        <v>100</v>
      </c>
    </row>
    <row r="710" spans="1:9" x14ac:dyDescent="0.25">
      <c r="A710" s="15">
        <v>3811</v>
      </c>
      <c r="B710" s="16" t="s">
        <v>67</v>
      </c>
      <c r="C710" s="17">
        <v>20000</v>
      </c>
      <c r="D710" s="17"/>
      <c r="E710" s="17"/>
      <c r="F710" s="17">
        <v>30000</v>
      </c>
      <c r="G710" s="19">
        <v>150</v>
      </c>
      <c r="H710" s="19"/>
      <c r="I710" s="19"/>
    </row>
    <row r="711" spans="1:9" x14ac:dyDescent="0.25">
      <c r="A711" s="45" t="s">
        <v>233</v>
      </c>
      <c r="B711" s="45"/>
      <c r="C711" s="46">
        <v>40000</v>
      </c>
      <c r="D711" s="46">
        <v>40000</v>
      </c>
      <c r="E711" s="46">
        <v>40000</v>
      </c>
      <c r="F711" s="46">
        <v>40000</v>
      </c>
      <c r="G711" s="47">
        <v>100</v>
      </c>
      <c r="H711" s="47">
        <v>100</v>
      </c>
      <c r="I711" s="47">
        <v>100</v>
      </c>
    </row>
    <row r="712" spans="1:9" x14ac:dyDescent="0.25">
      <c r="A712" s="11">
        <v>38</v>
      </c>
      <c r="B712" s="12" t="s">
        <v>65</v>
      </c>
      <c r="C712" s="13">
        <v>40000</v>
      </c>
      <c r="D712" s="13">
        <v>40000</v>
      </c>
      <c r="E712" s="13">
        <v>40000</v>
      </c>
      <c r="F712" s="13">
        <v>40000</v>
      </c>
      <c r="G712" s="20">
        <v>100</v>
      </c>
      <c r="H712" s="20">
        <v>100</v>
      </c>
      <c r="I712" s="20">
        <v>100</v>
      </c>
    </row>
    <row r="713" spans="1:9" x14ac:dyDescent="0.25">
      <c r="A713" s="11">
        <v>381</v>
      </c>
      <c r="B713" s="12" t="s">
        <v>66</v>
      </c>
      <c r="C713" s="13">
        <v>40000</v>
      </c>
      <c r="D713" s="13">
        <v>40000</v>
      </c>
      <c r="E713" s="13">
        <v>40000</v>
      </c>
      <c r="F713" s="13">
        <v>40000</v>
      </c>
      <c r="G713" s="20">
        <v>100</v>
      </c>
      <c r="H713" s="20">
        <v>100</v>
      </c>
      <c r="I713" s="20">
        <v>100</v>
      </c>
    </row>
    <row r="714" spans="1:9" x14ac:dyDescent="0.25">
      <c r="A714" s="15">
        <v>3811</v>
      </c>
      <c r="B714" s="16" t="s">
        <v>67</v>
      </c>
      <c r="C714" s="17">
        <v>40000</v>
      </c>
      <c r="D714" s="17"/>
      <c r="E714" s="17"/>
      <c r="F714" s="17">
        <v>40000</v>
      </c>
      <c r="G714" s="19">
        <v>100</v>
      </c>
      <c r="H714" s="19"/>
      <c r="I714" s="19"/>
    </row>
    <row r="715" spans="1:9" x14ac:dyDescent="0.25">
      <c r="A715" s="45" t="s">
        <v>234</v>
      </c>
      <c r="B715" s="45"/>
      <c r="C715" s="46">
        <v>10000</v>
      </c>
      <c r="D715" s="46">
        <v>10000</v>
      </c>
      <c r="E715" s="46">
        <v>10000</v>
      </c>
      <c r="F715" s="46">
        <v>10000</v>
      </c>
      <c r="G715" s="47">
        <v>100</v>
      </c>
      <c r="H715" s="47">
        <v>100</v>
      </c>
      <c r="I715" s="47">
        <v>100</v>
      </c>
    </row>
    <row r="716" spans="1:9" x14ac:dyDescent="0.25">
      <c r="A716" s="11">
        <v>38</v>
      </c>
      <c r="B716" s="12" t="s">
        <v>65</v>
      </c>
      <c r="C716" s="13">
        <v>10000</v>
      </c>
      <c r="D716" s="13">
        <v>10000</v>
      </c>
      <c r="E716" s="13">
        <v>10000</v>
      </c>
      <c r="F716" s="13">
        <v>10000</v>
      </c>
      <c r="G716" s="20">
        <v>100</v>
      </c>
      <c r="H716" s="20">
        <v>100</v>
      </c>
      <c r="I716" s="20">
        <v>100</v>
      </c>
    </row>
    <row r="717" spans="1:9" x14ac:dyDescent="0.25">
      <c r="A717" s="11">
        <v>381</v>
      </c>
      <c r="B717" s="12" t="s">
        <v>66</v>
      </c>
      <c r="C717" s="13">
        <v>10000</v>
      </c>
      <c r="D717" s="13">
        <v>10000</v>
      </c>
      <c r="E717" s="13">
        <v>10000</v>
      </c>
      <c r="F717" s="13">
        <v>10000</v>
      </c>
      <c r="G717" s="20">
        <v>100</v>
      </c>
      <c r="H717" s="20">
        <v>100</v>
      </c>
      <c r="I717" s="20">
        <v>100</v>
      </c>
    </row>
    <row r="718" spans="1:9" x14ac:dyDescent="0.25">
      <c r="A718" s="15">
        <v>3811</v>
      </c>
      <c r="B718" s="16" t="s">
        <v>67</v>
      </c>
      <c r="C718" s="17">
        <v>10000</v>
      </c>
      <c r="D718" s="17"/>
      <c r="E718" s="17"/>
      <c r="F718" s="17">
        <v>10000</v>
      </c>
      <c r="G718" s="19">
        <v>100</v>
      </c>
      <c r="H718" s="19"/>
      <c r="I718" s="19"/>
    </row>
    <row r="719" spans="1:9" x14ac:dyDescent="0.25">
      <c r="A719" s="45" t="s">
        <v>235</v>
      </c>
      <c r="B719" s="45"/>
      <c r="C719" s="46">
        <v>5000</v>
      </c>
      <c r="D719" s="46">
        <v>5000</v>
      </c>
      <c r="E719" s="46">
        <v>5000</v>
      </c>
      <c r="F719" s="46">
        <v>0</v>
      </c>
      <c r="G719" s="47">
        <v>0</v>
      </c>
      <c r="H719" s="47">
        <v>0</v>
      </c>
      <c r="I719" s="47">
        <v>0</v>
      </c>
    </row>
    <row r="720" spans="1:9" x14ac:dyDescent="0.25">
      <c r="A720" s="11">
        <v>38</v>
      </c>
      <c r="B720" s="12" t="s">
        <v>65</v>
      </c>
      <c r="C720" s="13">
        <v>5000</v>
      </c>
      <c r="D720" s="13">
        <v>5000</v>
      </c>
      <c r="E720" s="13">
        <v>5000</v>
      </c>
      <c r="F720" s="13">
        <v>0</v>
      </c>
      <c r="G720" s="20">
        <v>0</v>
      </c>
      <c r="H720" s="20">
        <v>0</v>
      </c>
      <c r="I720" s="20">
        <v>0</v>
      </c>
    </row>
    <row r="721" spans="1:9" x14ac:dyDescent="0.25">
      <c r="A721" s="11">
        <v>381</v>
      </c>
      <c r="B721" s="12" t="s">
        <v>66</v>
      </c>
      <c r="C721" s="13">
        <v>5000</v>
      </c>
      <c r="D721" s="13">
        <v>5000</v>
      </c>
      <c r="E721" s="13">
        <v>5000</v>
      </c>
      <c r="F721" s="13">
        <v>0</v>
      </c>
      <c r="G721" s="20">
        <v>0</v>
      </c>
      <c r="H721" s="20">
        <v>0</v>
      </c>
      <c r="I721" s="20">
        <v>0</v>
      </c>
    </row>
    <row r="722" spans="1:9" x14ac:dyDescent="0.25">
      <c r="A722" s="15">
        <v>3811</v>
      </c>
      <c r="B722" s="16" t="s">
        <v>67</v>
      </c>
      <c r="C722" s="17">
        <v>5000</v>
      </c>
      <c r="D722" s="17"/>
      <c r="E722" s="17"/>
      <c r="F722" s="17">
        <v>0</v>
      </c>
      <c r="G722" s="19">
        <v>0</v>
      </c>
      <c r="H722" s="19"/>
      <c r="I722" s="19"/>
    </row>
    <row r="723" spans="1:9" x14ac:dyDescent="0.25">
      <c r="A723" s="45" t="s">
        <v>236</v>
      </c>
      <c r="B723" s="45"/>
      <c r="C723" s="46">
        <v>50000</v>
      </c>
      <c r="D723" s="46">
        <v>100000</v>
      </c>
      <c r="E723" s="46">
        <v>100000</v>
      </c>
      <c r="F723" s="46">
        <v>105660</v>
      </c>
      <c r="G723" s="47">
        <v>211.32</v>
      </c>
      <c r="H723" s="47">
        <v>105.66</v>
      </c>
      <c r="I723" s="47">
        <v>105.66</v>
      </c>
    </row>
    <row r="724" spans="1:9" x14ac:dyDescent="0.25">
      <c r="A724" s="11">
        <v>38</v>
      </c>
      <c r="B724" s="12" t="s">
        <v>65</v>
      </c>
      <c r="C724" s="13">
        <v>50000</v>
      </c>
      <c r="D724" s="13">
        <v>100000</v>
      </c>
      <c r="E724" s="13">
        <v>100000</v>
      </c>
      <c r="F724" s="13">
        <v>105660</v>
      </c>
      <c r="G724" s="20">
        <v>211.32</v>
      </c>
      <c r="H724" s="20">
        <v>105.66</v>
      </c>
      <c r="I724" s="20">
        <v>105.66</v>
      </c>
    </row>
    <row r="725" spans="1:9" x14ac:dyDescent="0.25">
      <c r="A725" s="11">
        <v>381</v>
      </c>
      <c r="B725" s="12" t="s">
        <v>66</v>
      </c>
      <c r="C725" s="13">
        <v>50000</v>
      </c>
      <c r="D725" s="13">
        <v>100000</v>
      </c>
      <c r="E725" s="13">
        <v>100000</v>
      </c>
      <c r="F725" s="13">
        <v>105660</v>
      </c>
      <c r="G725" s="20">
        <v>211.32</v>
      </c>
      <c r="H725" s="20">
        <v>105.66</v>
      </c>
      <c r="I725" s="20">
        <v>105.66</v>
      </c>
    </row>
    <row r="726" spans="1:9" x14ac:dyDescent="0.25">
      <c r="A726" s="15">
        <v>3811</v>
      </c>
      <c r="B726" s="16" t="s">
        <v>67</v>
      </c>
      <c r="C726" s="17">
        <v>50000</v>
      </c>
      <c r="D726" s="17"/>
      <c r="E726" s="17"/>
      <c r="F726" s="17">
        <v>105660</v>
      </c>
      <c r="G726" s="19">
        <v>211.32</v>
      </c>
      <c r="H726" s="19"/>
      <c r="I726" s="19"/>
    </row>
    <row r="727" spans="1:9" x14ac:dyDescent="0.25">
      <c r="A727" s="45" t="s">
        <v>237</v>
      </c>
      <c r="B727" s="45"/>
      <c r="C727" s="46">
        <v>1000</v>
      </c>
      <c r="D727" s="46">
        <v>1000</v>
      </c>
      <c r="E727" s="46">
        <v>1000</v>
      </c>
      <c r="F727" s="46">
        <v>0</v>
      </c>
      <c r="G727" s="47">
        <v>0</v>
      </c>
      <c r="H727" s="47">
        <v>0</v>
      </c>
      <c r="I727" s="47">
        <v>0</v>
      </c>
    </row>
    <row r="728" spans="1:9" x14ac:dyDescent="0.25">
      <c r="A728" s="11">
        <v>38</v>
      </c>
      <c r="B728" s="12" t="s">
        <v>65</v>
      </c>
      <c r="C728" s="13">
        <v>1000</v>
      </c>
      <c r="D728" s="13">
        <v>1000</v>
      </c>
      <c r="E728" s="13">
        <v>1000</v>
      </c>
      <c r="F728" s="13">
        <v>0</v>
      </c>
      <c r="G728" s="20">
        <v>0</v>
      </c>
      <c r="H728" s="20">
        <v>0</v>
      </c>
      <c r="I728" s="20">
        <v>0</v>
      </c>
    </row>
    <row r="729" spans="1:9" x14ac:dyDescent="0.25">
      <c r="A729" s="11">
        <v>381</v>
      </c>
      <c r="B729" s="12" t="s">
        <v>66</v>
      </c>
      <c r="C729" s="13">
        <v>1000</v>
      </c>
      <c r="D729" s="13">
        <v>1000</v>
      </c>
      <c r="E729" s="13">
        <v>1000</v>
      </c>
      <c r="F729" s="13">
        <v>0</v>
      </c>
      <c r="G729" s="20">
        <v>0</v>
      </c>
      <c r="H729" s="20">
        <v>0</v>
      </c>
      <c r="I729" s="20">
        <v>0</v>
      </c>
    </row>
    <row r="730" spans="1:9" x14ac:dyDescent="0.25">
      <c r="A730" s="15">
        <v>3811</v>
      </c>
      <c r="B730" s="16" t="s">
        <v>67</v>
      </c>
      <c r="C730" s="17">
        <v>1000</v>
      </c>
      <c r="D730" s="17"/>
      <c r="E730" s="17"/>
      <c r="F730" s="17">
        <v>0</v>
      </c>
      <c r="G730" s="19">
        <v>0</v>
      </c>
      <c r="H730" s="19"/>
      <c r="I730" s="19"/>
    </row>
    <row r="731" spans="1:9" x14ac:dyDescent="0.25">
      <c r="A731" s="45" t="s">
        <v>238</v>
      </c>
      <c r="B731" s="45"/>
      <c r="C731" s="46">
        <v>5000</v>
      </c>
      <c r="D731" s="46">
        <v>5000</v>
      </c>
      <c r="E731" s="46">
        <v>5000</v>
      </c>
      <c r="F731" s="46">
        <v>5000</v>
      </c>
      <c r="G731" s="47">
        <v>100</v>
      </c>
      <c r="H731" s="47">
        <v>100</v>
      </c>
      <c r="I731" s="47">
        <v>100</v>
      </c>
    </row>
    <row r="732" spans="1:9" x14ac:dyDescent="0.25">
      <c r="A732" s="11">
        <v>38</v>
      </c>
      <c r="B732" s="12" t="s">
        <v>65</v>
      </c>
      <c r="C732" s="13">
        <v>5000</v>
      </c>
      <c r="D732" s="13">
        <v>5000</v>
      </c>
      <c r="E732" s="13">
        <v>5000</v>
      </c>
      <c r="F732" s="13">
        <v>5000</v>
      </c>
      <c r="G732" s="20">
        <v>100</v>
      </c>
      <c r="H732" s="20">
        <v>100</v>
      </c>
      <c r="I732" s="20">
        <v>100</v>
      </c>
    </row>
    <row r="733" spans="1:9" x14ac:dyDescent="0.25">
      <c r="A733" s="11">
        <v>381</v>
      </c>
      <c r="B733" s="12" t="s">
        <v>66</v>
      </c>
      <c r="C733" s="13">
        <v>5000</v>
      </c>
      <c r="D733" s="13">
        <v>5000</v>
      </c>
      <c r="E733" s="13">
        <v>5000</v>
      </c>
      <c r="F733" s="13">
        <v>5000</v>
      </c>
      <c r="G733" s="20">
        <v>100</v>
      </c>
      <c r="H733" s="20">
        <v>100</v>
      </c>
      <c r="I733" s="20">
        <v>100</v>
      </c>
    </row>
    <row r="734" spans="1:9" x14ac:dyDescent="0.25">
      <c r="A734" s="15">
        <v>3811</v>
      </c>
      <c r="B734" s="16" t="s">
        <v>67</v>
      </c>
      <c r="C734" s="17">
        <v>5000</v>
      </c>
      <c r="D734" s="17"/>
      <c r="E734" s="17"/>
      <c r="F734" s="17">
        <v>5000</v>
      </c>
      <c r="G734" s="19">
        <v>100</v>
      </c>
      <c r="H734" s="19"/>
      <c r="I734" s="19"/>
    </row>
    <row r="735" spans="1:9" x14ac:dyDescent="0.25">
      <c r="A735" s="45" t="s">
        <v>239</v>
      </c>
      <c r="B735" s="45"/>
      <c r="C735" s="46">
        <v>10000</v>
      </c>
      <c r="D735" s="46">
        <v>10000</v>
      </c>
      <c r="E735" s="46">
        <v>10000</v>
      </c>
      <c r="F735" s="46">
        <v>10000</v>
      </c>
      <c r="G735" s="47">
        <v>100</v>
      </c>
      <c r="H735" s="47">
        <v>100</v>
      </c>
      <c r="I735" s="47">
        <v>100</v>
      </c>
    </row>
    <row r="736" spans="1:9" x14ac:dyDescent="0.25">
      <c r="A736" s="11">
        <v>38</v>
      </c>
      <c r="B736" s="12" t="s">
        <v>65</v>
      </c>
      <c r="C736" s="13">
        <v>10000</v>
      </c>
      <c r="D736" s="13">
        <v>10000</v>
      </c>
      <c r="E736" s="13">
        <v>10000</v>
      </c>
      <c r="F736" s="13">
        <v>10000</v>
      </c>
      <c r="G736" s="20">
        <v>100</v>
      </c>
      <c r="H736" s="20">
        <v>100</v>
      </c>
      <c r="I736" s="20">
        <v>100</v>
      </c>
    </row>
    <row r="737" spans="1:9" x14ac:dyDescent="0.25">
      <c r="A737" s="11">
        <v>381</v>
      </c>
      <c r="B737" s="12" t="s">
        <v>66</v>
      </c>
      <c r="C737" s="13">
        <v>10000</v>
      </c>
      <c r="D737" s="13">
        <v>10000</v>
      </c>
      <c r="E737" s="13">
        <v>10000</v>
      </c>
      <c r="F737" s="13">
        <v>10000</v>
      </c>
      <c r="G737" s="20">
        <v>100</v>
      </c>
      <c r="H737" s="20">
        <v>100</v>
      </c>
      <c r="I737" s="20">
        <v>100</v>
      </c>
    </row>
    <row r="738" spans="1:9" x14ac:dyDescent="0.25">
      <c r="A738" s="15">
        <v>3811</v>
      </c>
      <c r="B738" s="16" t="s">
        <v>67</v>
      </c>
      <c r="C738" s="17">
        <v>10000</v>
      </c>
      <c r="D738" s="17"/>
      <c r="E738" s="17"/>
      <c r="F738" s="17">
        <v>10000</v>
      </c>
      <c r="G738" s="19">
        <v>100</v>
      </c>
      <c r="H738" s="19"/>
      <c r="I738" s="19"/>
    </row>
    <row r="739" spans="1:9" x14ac:dyDescent="0.25">
      <c r="A739" s="42" t="s">
        <v>240</v>
      </c>
      <c r="B739" s="42"/>
      <c r="C739" s="43">
        <v>28564.37</v>
      </c>
      <c r="D739" s="43">
        <v>24500</v>
      </c>
      <c r="E739" s="43">
        <v>24500</v>
      </c>
      <c r="F739" s="43">
        <v>29987.4</v>
      </c>
      <c r="G739" s="44">
        <v>104.98183576252499</v>
      </c>
      <c r="H739" s="44">
        <v>122.397551020408</v>
      </c>
      <c r="I739" s="44">
        <v>122.397551020408</v>
      </c>
    </row>
    <row r="740" spans="1:9" x14ac:dyDescent="0.25">
      <c r="A740" s="45" t="s">
        <v>241</v>
      </c>
      <c r="B740" s="45"/>
      <c r="C740" s="46">
        <v>28564.37</v>
      </c>
      <c r="D740" s="46">
        <v>24500</v>
      </c>
      <c r="E740" s="46">
        <v>24500</v>
      </c>
      <c r="F740" s="46">
        <v>29987.4</v>
      </c>
      <c r="G740" s="47">
        <v>104.98183576252499</v>
      </c>
      <c r="H740" s="47">
        <v>122.397551020408</v>
      </c>
      <c r="I740" s="47">
        <v>122.397551020408</v>
      </c>
    </row>
    <row r="741" spans="1:9" x14ac:dyDescent="0.25">
      <c r="A741" s="11">
        <v>32</v>
      </c>
      <c r="B741" s="12" t="s">
        <v>20</v>
      </c>
      <c r="C741" s="13">
        <v>3000</v>
      </c>
      <c r="D741" s="13">
        <v>0</v>
      </c>
      <c r="E741" s="13">
        <v>0</v>
      </c>
      <c r="F741" s="13">
        <v>0</v>
      </c>
      <c r="G741" s="20">
        <v>0</v>
      </c>
      <c r="H741" s="20"/>
      <c r="I741" s="20"/>
    </row>
    <row r="742" spans="1:9" x14ac:dyDescent="0.25">
      <c r="A742" s="11">
        <v>329</v>
      </c>
      <c r="B742" s="12" t="s">
        <v>42</v>
      </c>
      <c r="C742" s="13">
        <v>3000</v>
      </c>
      <c r="D742" s="13">
        <v>0</v>
      </c>
      <c r="E742" s="13">
        <v>0</v>
      </c>
      <c r="F742" s="13">
        <v>0</v>
      </c>
      <c r="G742" s="20">
        <v>0</v>
      </c>
      <c r="H742" s="20"/>
      <c r="I742" s="20"/>
    </row>
    <row r="743" spans="1:9" x14ac:dyDescent="0.25">
      <c r="A743" s="15">
        <v>3293</v>
      </c>
      <c r="B743" s="16" t="s">
        <v>44</v>
      </c>
      <c r="C743" s="17">
        <v>3000</v>
      </c>
      <c r="D743" s="17"/>
      <c r="E743" s="17"/>
      <c r="F743" s="17">
        <v>0</v>
      </c>
      <c r="G743" s="19">
        <v>0</v>
      </c>
      <c r="H743" s="19"/>
      <c r="I743" s="19"/>
    </row>
    <row r="744" spans="1:9" ht="15" customHeight="1" x14ac:dyDescent="0.25">
      <c r="A744" s="11">
        <v>37</v>
      </c>
      <c r="B744" s="12" t="s">
        <v>62</v>
      </c>
      <c r="C744" s="13">
        <v>5064.37</v>
      </c>
      <c r="D744" s="13">
        <v>2500</v>
      </c>
      <c r="E744" s="13">
        <v>2500</v>
      </c>
      <c r="F744" s="13">
        <v>2987.4</v>
      </c>
      <c r="G744" s="20">
        <v>58.988581008101697</v>
      </c>
      <c r="H744" s="20">
        <v>119.496</v>
      </c>
      <c r="I744" s="20">
        <v>119.496</v>
      </c>
    </row>
    <row r="745" spans="1:9" x14ac:dyDescent="0.25">
      <c r="A745" s="11">
        <v>372</v>
      </c>
      <c r="B745" s="12" t="s">
        <v>63</v>
      </c>
      <c r="C745" s="13">
        <v>5064.37</v>
      </c>
      <c r="D745" s="13">
        <v>2500</v>
      </c>
      <c r="E745" s="13">
        <v>2500</v>
      </c>
      <c r="F745" s="13">
        <v>2987.4</v>
      </c>
      <c r="G745" s="20">
        <v>58.988581008101697</v>
      </c>
      <c r="H745" s="20">
        <v>119.496</v>
      </c>
      <c r="I745" s="20">
        <v>119.496</v>
      </c>
    </row>
    <row r="746" spans="1:9" x14ac:dyDescent="0.25">
      <c r="A746" s="15">
        <v>3722</v>
      </c>
      <c r="B746" s="16" t="s">
        <v>64</v>
      </c>
      <c r="C746" s="17">
        <v>5064.37</v>
      </c>
      <c r="D746" s="17"/>
      <c r="E746" s="17"/>
      <c r="F746" s="17">
        <v>2987.4</v>
      </c>
      <c r="G746" s="19">
        <v>58.988581008101697</v>
      </c>
      <c r="H746" s="19"/>
      <c r="I746" s="19"/>
    </row>
    <row r="747" spans="1:9" x14ac:dyDescent="0.25">
      <c r="A747" s="11">
        <v>38</v>
      </c>
      <c r="B747" s="12" t="s">
        <v>65</v>
      </c>
      <c r="C747" s="13">
        <v>20500</v>
      </c>
      <c r="D747" s="13">
        <v>22000</v>
      </c>
      <c r="E747" s="13">
        <v>22000</v>
      </c>
      <c r="F747" s="13">
        <v>27000</v>
      </c>
      <c r="G747" s="20">
        <v>131.707317073171</v>
      </c>
      <c r="H747" s="20">
        <v>122.727272727273</v>
      </c>
      <c r="I747" s="20">
        <v>122.727272727273</v>
      </c>
    </row>
    <row r="748" spans="1:9" x14ac:dyDescent="0.25">
      <c r="A748" s="11">
        <v>381</v>
      </c>
      <c r="B748" s="12" t="s">
        <v>66</v>
      </c>
      <c r="C748" s="13">
        <v>20500</v>
      </c>
      <c r="D748" s="13">
        <v>22000</v>
      </c>
      <c r="E748" s="13">
        <v>22000</v>
      </c>
      <c r="F748" s="13">
        <v>27000</v>
      </c>
      <c r="G748" s="20">
        <v>131.707317073171</v>
      </c>
      <c r="H748" s="20">
        <v>122.727272727273</v>
      </c>
      <c r="I748" s="20">
        <v>122.727272727273</v>
      </c>
    </row>
    <row r="749" spans="1:9" x14ac:dyDescent="0.25">
      <c r="A749" s="15">
        <v>3811</v>
      </c>
      <c r="B749" s="16" t="s">
        <v>67</v>
      </c>
      <c r="C749" s="17">
        <v>20500</v>
      </c>
      <c r="D749" s="17"/>
      <c r="E749" s="17"/>
      <c r="F749" s="17">
        <v>27000</v>
      </c>
      <c r="G749" s="19">
        <v>131.707317073171</v>
      </c>
      <c r="H749" s="19"/>
      <c r="I749" s="19"/>
    </row>
    <row r="750" spans="1:9" x14ac:dyDescent="0.25">
      <c r="A750" s="42" t="s">
        <v>242</v>
      </c>
      <c r="B750" s="42"/>
      <c r="C750" s="43">
        <v>1550000</v>
      </c>
      <c r="D750" s="43">
        <v>1500000</v>
      </c>
      <c r="E750" s="43">
        <v>1500000</v>
      </c>
      <c r="F750" s="43">
        <v>1515000</v>
      </c>
      <c r="G750" s="44">
        <v>97.741935483871003</v>
      </c>
      <c r="H750" s="44">
        <v>101</v>
      </c>
      <c r="I750" s="44">
        <v>101</v>
      </c>
    </row>
    <row r="751" spans="1:9" x14ac:dyDescent="0.25">
      <c r="A751" s="45" t="s">
        <v>243</v>
      </c>
      <c r="B751" s="45"/>
      <c r="C751" s="46">
        <v>1550000</v>
      </c>
      <c r="D751" s="46">
        <v>1500000</v>
      </c>
      <c r="E751" s="46">
        <v>1500000</v>
      </c>
      <c r="F751" s="46">
        <v>1515000</v>
      </c>
      <c r="G751" s="47">
        <v>97.741935483871003</v>
      </c>
      <c r="H751" s="47">
        <v>101</v>
      </c>
      <c r="I751" s="47">
        <v>101</v>
      </c>
    </row>
    <row r="752" spans="1:9" x14ac:dyDescent="0.25">
      <c r="A752" s="11">
        <v>38</v>
      </c>
      <c r="B752" s="12" t="s">
        <v>65</v>
      </c>
      <c r="C752" s="13">
        <v>1550000</v>
      </c>
      <c r="D752" s="13">
        <v>1500000</v>
      </c>
      <c r="E752" s="13">
        <v>1500000</v>
      </c>
      <c r="F752" s="13">
        <v>1515000</v>
      </c>
      <c r="G752" s="20">
        <v>97.741935483871003</v>
      </c>
      <c r="H752" s="20">
        <v>101</v>
      </c>
      <c r="I752" s="20">
        <v>101</v>
      </c>
    </row>
    <row r="753" spans="1:9" x14ac:dyDescent="0.25">
      <c r="A753" s="11">
        <v>381</v>
      </c>
      <c r="B753" s="12" t="s">
        <v>66</v>
      </c>
      <c r="C753" s="13">
        <v>1550000</v>
      </c>
      <c r="D753" s="13">
        <v>1500000</v>
      </c>
      <c r="E753" s="13">
        <v>1500000</v>
      </c>
      <c r="F753" s="13">
        <v>1515000</v>
      </c>
      <c r="G753" s="20">
        <v>97.741935483871003</v>
      </c>
      <c r="H753" s="20">
        <v>101</v>
      </c>
      <c r="I753" s="20">
        <v>101</v>
      </c>
    </row>
    <row r="754" spans="1:9" x14ac:dyDescent="0.25">
      <c r="A754" s="15">
        <v>3811</v>
      </c>
      <c r="B754" s="16" t="s">
        <v>67</v>
      </c>
      <c r="C754" s="17">
        <v>1550000</v>
      </c>
      <c r="D754" s="17"/>
      <c r="E754" s="17"/>
      <c r="F754" s="17">
        <v>1515000</v>
      </c>
      <c r="G754" s="19">
        <v>97.741935483871003</v>
      </c>
      <c r="H754" s="19"/>
      <c r="I754" s="19"/>
    </row>
    <row r="755" spans="1:9" x14ac:dyDescent="0.25">
      <c r="A755" s="42" t="s">
        <v>244</v>
      </c>
      <c r="B755" s="42"/>
      <c r="C755" s="43">
        <v>52646.3</v>
      </c>
      <c r="D755" s="43">
        <v>130000</v>
      </c>
      <c r="E755" s="43">
        <v>130000</v>
      </c>
      <c r="F755" s="43">
        <v>117407.63</v>
      </c>
      <c r="G755" s="44">
        <v>223.01212050989301</v>
      </c>
      <c r="H755" s="44">
        <v>90.313561538461499</v>
      </c>
      <c r="I755" s="44">
        <v>90.313561538461499</v>
      </c>
    </row>
    <row r="756" spans="1:9" x14ac:dyDescent="0.25">
      <c r="A756" s="45" t="s">
        <v>245</v>
      </c>
      <c r="B756" s="45"/>
      <c r="C756" s="46">
        <v>52646.3</v>
      </c>
      <c r="D756" s="46">
        <v>130000</v>
      </c>
      <c r="E756" s="46">
        <v>130000</v>
      </c>
      <c r="F756" s="46">
        <v>117407.63</v>
      </c>
      <c r="G756" s="47">
        <v>223.01212050989301</v>
      </c>
      <c r="H756" s="47">
        <v>90.313561538461499</v>
      </c>
      <c r="I756" s="47">
        <v>90.313561538461499</v>
      </c>
    </row>
    <row r="757" spans="1:9" x14ac:dyDescent="0.25">
      <c r="A757" s="11">
        <v>32</v>
      </c>
      <c r="B757" s="12" t="s">
        <v>20</v>
      </c>
      <c r="C757" s="13">
        <v>47646.3</v>
      </c>
      <c r="D757" s="13">
        <v>29000</v>
      </c>
      <c r="E757" s="13">
        <v>29000</v>
      </c>
      <c r="F757" s="13">
        <v>38932.629999999997</v>
      </c>
      <c r="G757" s="20">
        <v>81.711759360118194</v>
      </c>
      <c r="H757" s="20">
        <v>134.250448275862</v>
      </c>
      <c r="I757" s="20">
        <v>134.250448275862</v>
      </c>
    </row>
    <row r="758" spans="1:9" x14ac:dyDescent="0.25">
      <c r="A758" s="11">
        <v>321</v>
      </c>
      <c r="B758" s="12" t="s">
        <v>21</v>
      </c>
      <c r="C758" s="13">
        <v>0</v>
      </c>
      <c r="D758" s="13">
        <v>2000</v>
      </c>
      <c r="E758" s="13">
        <v>2000</v>
      </c>
      <c r="F758" s="13">
        <v>1955.63</v>
      </c>
      <c r="G758" s="20"/>
      <c r="H758" s="20">
        <v>97.781499999999994</v>
      </c>
      <c r="I758" s="20">
        <v>97.781499999999994</v>
      </c>
    </row>
    <row r="759" spans="1:9" x14ac:dyDescent="0.25">
      <c r="A759" s="15">
        <v>3213</v>
      </c>
      <c r="B759" s="16" t="s">
        <v>24</v>
      </c>
      <c r="C759" s="17">
        <v>0</v>
      </c>
      <c r="D759" s="17"/>
      <c r="E759" s="17"/>
      <c r="F759" s="17">
        <v>1955.63</v>
      </c>
      <c r="G759" s="19"/>
      <c r="H759" s="19"/>
      <c r="I759" s="19"/>
    </row>
    <row r="760" spans="1:9" x14ac:dyDescent="0.25">
      <c r="A760" s="11">
        <v>322</v>
      </c>
      <c r="B760" s="12" t="s">
        <v>26</v>
      </c>
      <c r="C760" s="13">
        <v>4437.5</v>
      </c>
      <c r="D760" s="13">
        <v>12000</v>
      </c>
      <c r="E760" s="13">
        <v>12000</v>
      </c>
      <c r="F760" s="13">
        <v>36977</v>
      </c>
      <c r="G760" s="20">
        <v>833.28450704225395</v>
      </c>
      <c r="H760" s="20">
        <v>308.14166666666699</v>
      </c>
      <c r="I760" s="20">
        <v>308.14166666666699</v>
      </c>
    </row>
    <row r="761" spans="1:9" x14ac:dyDescent="0.25">
      <c r="A761" s="15">
        <v>3227</v>
      </c>
      <c r="B761" s="16" t="s">
        <v>30</v>
      </c>
      <c r="C761" s="17">
        <v>4437.5</v>
      </c>
      <c r="D761" s="17"/>
      <c r="E761" s="17"/>
      <c r="F761" s="17">
        <v>36977</v>
      </c>
      <c r="G761" s="19">
        <v>833.28450704225395</v>
      </c>
      <c r="H761" s="19"/>
      <c r="I761" s="19"/>
    </row>
    <row r="762" spans="1:9" x14ac:dyDescent="0.25">
      <c r="A762" s="11">
        <v>323</v>
      </c>
      <c r="B762" s="12" t="s">
        <v>31</v>
      </c>
      <c r="C762" s="13">
        <v>43208.800000000003</v>
      </c>
      <c r="D762" s="13">
        <v>15000</v>
      </c>
      <c r="E762" s="13">
        <v>15000</v>
      </c>
      <c r="F762" s="13">
        <v>0</v>
      </c>
      <c r="G762" s="20">
        <v>0</v>
      </c>
      <c r="H762" s="20">
        <v>0</v>
      </c>
      <c r="I762" s="20">
        <v>0</v>
      </c>
    </row>
    <row r="763" spans="1:9" x14ac:dyDescent="0.25">
      <c r="A763" s="15">
        <v>3237</v>
      </c>
      <c r="B763" s="16" t="s">
        <v>38</v>
      </c>
      <c r="C763" s="17">
        <v>43208.800000000003</v>
      </c>
      <c r="D763" s="17"/>
      <c r="E763" s="17"/>
      <c r="F763" s="17">
        <v>0</v>
      </c>
      <c r="G763" s="19">
        <v>0</v>
      </c>
      <c r="H763" s="19"/>
      <c r="I763" s="19"/>
    </row>
    <row r="764" spans="1:9" x14ac:dyDescent="0.25">
      <c r="A764" s="11">
        <v>38</v>
      </c>
      <c r="B764" s="12" t="s">
        <v>65</v>
      </c>
      <c r="C764" s="13">
        <v>5000</v>
      </c>
      <c r="D764" s="13">
        <v>5000</v>
      </c>
      <c r="E764" s="13">
        <v>5000</v>
      </c>
      <c r="F764" s="13">
        <v>0</v>
      </c>
      <c r="G764" s="20">
        <v>0</v>
      </c>
      <c r="H764" s="20">
        <v>0</v>
      </c>
      <c r="I764" s="20">
        <v>0</v>
      </c>
    </row>
    <row r="765" spans="1:9" x14ac:dyDescent="0.25">
      <c r="A765" s="11">
        <v>381</v>
      </c>
      <c r="B765" s="12" t="s">
        <v>66</v>
      </c>
      <c r="C765" s="13">
        <v>5000</v>
      </c>
      <c r="D765" s="13">
        <v>5000</v>
      </c>
      <c r="E765" s="13">
        <v>5000</v>
      </c>
      <c r="F765" s="13">
        <v>0</v>
      </c>
      <c r="G765" s="20">
        <v>0</v>
      </c>
      <c r="H765" s="20">
        <v>0</v>
      </c>
      <c r="I765" s="20">
        <v>0</v>
      </c>
    </row>
    <row r="766" spans="1:9" x14ac:dyDescent="0.25">
      <c r="A766" s="15">
        <v>3811</v>
      </c>
      <c r="B766" s="16" t="s">
        <v>67</v>
      </c>
      <c r="C766" s="17">
        <v>5000</v>
      </c>
      <c r="D766" s="17"/>
      <c r="E766" s="17"/>
      <c r="F766" s="17">
        <v>0</v>
      </c>
      <c r="G766" s="19">
        <v>0</v>
      </c>
      <c r="H766" s="19"/>
      <c r="I766" s="19"/>
    </row>
    <row r="767" spans="1:9" x14ac:dyDescent="0.25">
      <c r="A767" s="11">
        <v>42</v>
      </c>
      <c r="B767" s="12" t="s">
        <v>73</v>
      </c>
      <c r="C767" s="13">
        <v>0</v>
      </c>
      <c r="D767" s="13">
        <v>96000</v>
      </c>
      <c r="E767" s="13">
        <v>96000</v>
      </c>
      <c r="F767" s="13">
        <v>78475</v>
      </c>
      <c r="G767" s="20"/>
      <c r="H767" s="20">
        <v>81.7447916666667</v>
      </c>
      <c r="I767" s="20">
        <v>81.7447916666667</v>
      </c>
    </row>
    <row r="768" spans="1:9" x14ac:dyDescent="0.25">
      <c r="A768" s="11">
        <v>422</v>
      </c>
      <c r="B768" s="12" t="s">
        <v>74</v>
      </c>
      <c r="C768" s="13">
        <v>0</v>
      </c>
      <c r="D768" s="13">
        <v>96000</v>
      </c>
      <c r="E768" s="13">
        <v>96000</v>
      </c>
      <c r="F768" s="13">
        <v>78475</v>
      </c>
      <c r="G768" s="20"/>
      <c r="H768" s="20">
        <v>81.7447916666667</v>
      </c>
      <c r="I768" s="20">
        <v>81.7447916666667</v>
      </c>
    </row>
    <row r="769" spans="1:9" x14ac:dyDescent="0.25">
      <c r="A769" s="15">
        <v>4223</v>
      </c>
      <c r="B769" s="16" t="s">
        <v>77</v>
      </c>
      <c r="C769" s="17">
        <v>0</v>
      </c>
      <c r="D769" s="17"/>
      <c r="E769" s="17"/>
      <c r="F769" s="17">
        <v>78475</v>
      </c>
      <c r="G769" s="19"/>
      <c r="H769" s="19"/>
      <c r="I769" s="19"/>
    </row>
    <row r="770" spans="1:9" x14ac:dyDescent="0.25">
      <c r="A770" s="42" t="s">
        <v>246</v>
      </c>
      <c r="B770" s="42"/>
      <c r="C770" s="43">
        <v>100000</v>
      </c>
      <c r="D770" s="43">
        <v>100000</v>
      </c>
      <c r="E770" s="43">
        <v>100000</v>
      </c>
      <c r="F770" s="43">
        <v>100000</v>
      </c>
      <c r="G770" s="44">
        <v>100</v>
      </c>
      <c r="H770" s="44">
        <v>100</v>
      </c>
      <c r="I770" s="44">
        <v>100</v>
      </c>
    </row>
    <row r="771" spans="1:9" x14ac:dyDescent="0.25">
      <c r="A771" s="45" t="s">
        <v>247</v>
      </c>
      <c r="B771" s="45"/>
      <c r="C771" s="46">
        <v>100000</v>
      </c>
      <c r="D771" s="46">
        <v>100000</v>
      </c>
      <c r="E771" s="46">
        <v>100000</v>
      </c>
      <c r="F771" s="46">
        <v>100000</v>
      </c>
      <c r="G771" s="47">
        <v>100</v>
      </c>
      <c r="H771" s="47">
        <v>100</v>
      </c>
      <c r="I771" s="47">
        <v>100</v>
      </c>
    </row>
    <row r="772" spans="1:9" x14ac:dyDescent="0.25">
      <c r="A772" s="11">
        <v>38</v>
      </c>
      <c r="B772" s="12" t="s">
        <v>65</v>
      </c>
      <c r="C772" s="13">
        <v>100000</v>
      </c>
      <c r="D772" s="13">
        <v>100000</v>
      </c>
      <c r="E772" s="13">
        <v>100000</v>
      </c>
      <c r="F772" s="13">
        <v>100000</v>
      </c>
      <c r="G772" s="20">
        <v>100</v>
      </c>
      <c r="H772" s="20">
        <v>100</v>
      </c>
      <c r="I772" s="20">
        <v>100</v>
      </c>
    </row>
    <row r="773" spans="1:9" x14ac:dyDescent="0.25">
      <c r="A773" s="11">
        <v>381</v>
      </c>
      <c r="B773" s="12" t="s">
        <v>66</v>
      </c>
      <c r="C773" s="13">
        <v>100000</v>
      </c>
      <c r="D773" s="13">
        <v>100000</v>
      </c>
      <c r="E773" s="13">
        <v>100000</v>
      </c>
      <c r="F773" s="13">
        <v>100000</v>
      </c>
      <c r="G773" s="20">
        <v>100</v>
      </c>
      <c r="H773" s="20">
        <v>100</v>
      </c>
      <c r="I773" s="20">
        <v>100</v>
      </c>
    </row>
    <row r="774" spans="1:9" x14ac:dyDescent="0.25">
      <c r="A774" s="15">
        <v>3811</v>
      </c>
      <c r="B774" s="16" t="s">
        <v>67</v>
      </c>
      <c r="C774" s="17">
        <v>100000</v>
      </c>
      <c r="D774" s="17"/>
      <c r="E774" s="17"/>
      <c r="F774" s="17">
        <v>100000</v>
      </c>
      <c r="G774" s="19">
        <v>100</v>
      </c>
      <c r="H774" s="19"/>
      <c r="I774" s="19"/>
    </row>
    <row r="775" spans="1:9" x14ac:dyDescent="0.25">
      <c r="A775" s="42" t="s">
        <v>248</v>
      </c>
      <c r="B775" s="42"/>
      <c r="C775" s="43">
        <v>0</v>
      </c>
      <c r="D775" s="43">
        <v>40000</v>
      </c>
      <c r="E775" s="43">
        <v>40000</v>
      </c>
      <c r="F775" s="43">
        <v>0</v>
      </c>
      <c r="G775" s="44"/>
      <c r="H775" s="44">
        <v>0</v>
      </c>
      <c r="I775" s="44">
        <v>0</v>
      </c>
    </row>
    <row r="776" spans="1:9" x14ac:dyDescent="0.25">
      <c r="A776" s="45" t="s">
        <v>249</v>
      </c>
      <c r="B776" s="45"/>
      <c r="C776" s="46">
        <v>0</v>
      </c>
      <c r="D776" s="46">
        <v>40000</v>
      </c>
      <c r="E776" s="46">
        <v>40000</v>
      </c>
      <c r="F776" s="46">
        <v>0</v>
      </c>
      <c r="G776" s="47"/>
      <c r="H776" s="47">
        <v>0</v>
      </c>
      <c r="I776" s="47">
        <v>0</v>
      </c>
    </row>
    <row r="777" spans="1:9" x14ac:dyDescent="0.25">
      <c r="A777" s="11">
        <v>36</v>
      </c>
      <c r="B777" s="12" t="s">
        <v>59</v>
      </c>
      <c r="C777" s="13">
        <v>0</v>
      </c>
      <c r="D777" s="13">
        <v>40000</v>
      </c>
      <c r="E777" s="13">
        <v>40000</v>
      </c>
      <c r="F777" s="13">
        <v>0</v>
      </c>
      <c r="G777" s="20"/>
      <c r="H777" s="20">
        <v>0</v>
      </c>
      <c r="I777" s="20">
        <v>0</v>
      </c>
    </row>
    <row r="778" spans="1:9" x14ac:dyDescent="0.25">
      <c r="A778" s="11">
        <v>366</v>
      </c>
      <c r="B778" s="12" t="s">
        <v>107</v>
      </c>
      <c r="C778" s="13">
        <v>0</v>
      </c>
      <c r="D778" s="13">
        <v>40000</v>
      </c>
      <c r="E778" s="13">
        <v>40000</v>
      </c>
      <c r="F778" s="13">
        <v>0</v>
      </c>
      <c r="G778" s="20"/>
      <c r="H778" s="20">
        <v>0</v>
      </c>
      <c r="I778" s="20">
        <v>0</v>
      </c>
    </row>
    <row r="779" spans="1:9" x14ac:dyDescent="0.25">
      <c r="A779" s="42" t="s">
        <v>250</v>
      </c>
      <c r="B779" s="42"/>
      <c r="C779" s="43">
        <v>266700</v>
      </c>
      <c r="D779" s="43">
        <v>322000</v>
      </c>
      <c r="E779" s="43">
        <v>322000</v>
      </c>
      <c r="F779" s="43">
        <v>322000</v>
      </c>
      <c r="G779" s="44">
        <v>120.734908136483</v>
      </c>
      <c r="H779" s="44">
        <v>100</v>
      </c>
      <c r="I779" s="44">
        <v>100</v>
      </c>
    </row>
    <row r="780" spans="1:9" x14ac:dyDescent="0.25">
      <c r="A780" s="45" t="s">
        <v>251</v>
      </c>
      <c r="B780" s="45"/>
      <c r="C780" s="46">
        <v>266700</v>
      </c>
      <c r="D780" s="46">
        <v>322000</v>
      </c>
      <c r="E780" s="46">
        <v>322000</v>
      </c>
      <c r="F780" s="46">
        <v>322000</v>
      </c>
      <c r="G780" s="47">
        <v>120.734908136483</v>
      </c>
      <c r="H780" s="47">
        <v>100</v>
      </c>
      <c r="I780" s="47">
        <v>100</v>
      </c>
    </row>
    <row r="781" spans="1:9" x14ac:dyDescent="0.25">
      <c r="A781" s="11">
        <v>32</v>
      </c>
      <c r="B781" s="12" t="s">
        <v>20</v>
      </c>
      <c r="C781" s="13">
        <v>10000</v>
      </c>
      <c r="D781" s="13">
        <v>10000</v>
      </c>
      <c r="E781" s="13">
        <v>10000</v>
      </c>
      <c r="F781" s="13">
        <v>10000</v>
      </c>
      <c r="G781" s="20">
        <v>100</v>
      </c>
      <c r="H781" s="20">
        <v>100</v>
      </c>
      <c r="I781" s="20">
        <v>100</v>
      </c>
    </row>
    <row r="782" spans="1:9" x14ac:dyDescent="0.25">
      <c r="A782" s="11">
        <v>323</v>
      </c>
      <c r="B782" s="12" t="s">
        <v>31</v>
      </c>
      <c r="C782" s="13">
        <v>10000</v>
      </c>
      <c r="D782" s="13">
        <v>10000</v>
      </c>
      <c r="E782" s="13">
        <v>10000</v>
      </c>
      <c r="F782" s="13">
        <v>10000</v>
      </c>
      <c r="G782" s="20">
        <v>100</v>
      </c>
      <c r="H782" s="20">
        <v>100</v>
      </c>
      <c r="I782" s="20">
        <v>100</v>
      </c>
    </row>
    <row r="783" spans="1:9" x14ac:dyDescent="0.25">
      <c r="A783" s="15">
        <v>3239</v>
      </c>
      <c r="B783" s="16" t="s">
        <v>40</v>
      </c>
      <c r="C783" s="17">
        <v>10000</v>
      </c>
      <c r="D783" s="17"/>
      <c r="E783" s="17"/>
      <c r="F783" s="17">
        <v>10000</v>
      </c>
      <c r="G783" s="19">
        <v>100</v>
      </c>
      <c r="H783" s="19"/>
      <c r="I783" s="19"/>
    </row>
    <row r="784" spans="1:9" x14ac:dyDescent="0.25">
      <c r="A784" s="11">
        <v>38</v>
      </c>
      <c r="B784" s="12" t="s">
        <v>65</v>
      </c>
      <c r="C784" s="13">
        <v>256700</v>
      </c>
      <c r="D784" s="13">
        <v>312000</v>
      </c>
      <c r="E784" s="13">
        <v>312000</v>
      </c>
      <c r="F784" s="13">
        <v>312000</v>
      </c>
      <c r="G784" s="20">
        <v>121.542656797818</v>
      </c>
      <c r="H784" s="20">
        <v>100</v>
      </c>
      <c r="I784" s="20">
        <v>100</v>
      </c>
    </row>
    <row r="785" spans="1:9" x14ac:dyDescent="0.25">
      <c r="A785" s="11">
        <v>381</v>
      </c>
      <c r="B785" s="12" t="s">
        <v>66</v>
      </c>
      <c r="C785" s="13">
        <v>256700</v>
      </c>
      <c r="D785" s="13">
        <v>312000</v>
      </c>
      <c r="E785" s="13">
        <v>312000</v>
      </c>
      <c r="F785" s="13">
        <v>312000</v>
      </c>
      <c r="G785" s="20">
        <v>121.542656797818</v>
      </c>
      <c r="H785" s="20">
        <v>100</v>
      </c>
      <c r="I785" s="20">
        <v>100</v>
      </c>
    </row>
    <row r="786" spans="1:9" x14ac:dyDescent="0.25">
      <c r="A786" s="15">
        <v>3811</v>
      </c>
      <c r="B786" s="16" t="s">
        <v>67</v>
      </c>
      <c r="C786" s="17">
        <v>256700</v>
      </c>
      <c r="D786" s="17"/>
      <c r="E786" s="17"/>
      <c r="F786" s="17">
        <v>312000</v>
      </c>
      <c r="G786" s="19">
        <v>121.542656797818</v>
      </c>
      <c r="H786" s="19"/>
      <c r="I786" s="19"/>
    </row>
    <row r="787" spans="1:9" x14ac:dyDescent="0.25">
      <c r="A787" s="42" t="s">
        <v>252</v>
      </c>
      <c r="B787" s="42"/>
      <c r="C787" s="43">
        <v>84180</v>
      </c>
      <c r="D787" s="43">
        <v>131000</v>
      </c>
      <c r="E787" s="43">
        <v>131000</v>
      </c>
      <c r="F787" s="43">
        <v>131007.3</v>
      </c>
      <c r="G787" s="44">
        <v>155.62758374910899</v>
      </c>
      <c r="H787" s="44">
        <v>100.005572519084</v>
      </c>
      <c r="I787" s="44">
        <v>100.005572519084</v>
      </c>
    </row>
    <row r="788" spans="1:9" x14ac:dyDescent="0.25">
      <c r="A788" s="45" t="s">
        <v>253</v>
      </c>
      <c r="B788" s="45"/>
      <c r="C788" s="46">
        <v>84180</v>
      </c>
      <c r="D788" s="46">
        <v>131000</v>
      </c>
      <c r="E788" s="46">
        <v>131000</v>
      </c>
      <c r="F788" s="46">
        <v>131007.3</v>
      </c>
      <c r="G788" s="47">
        <v>155.62758374910899</v>
      </c>
      <c r="H788" s="47">
        <v>100.005572519084</v>
      </c>
      <c r="I788" s="47">
        <v>100.005572519084</v>
      </c>
    </row>
    <row r="789" spans="1:9" x14ac:dyDescent="0.25">
      <c r="A789" s="11">
        <v>32</v>
      </c>
      <c r="B789" s="12" t="s">
        <v>20</v>
      </c>
      <c r="C789" s="13">
        <v>84180</v>
      </c>
      <c r="D789" s="13">
        <v>131000</v>
      </c>
      <c r="E789" s="13">
        <v>131000</v>
      </c>
      <c r="F789" s="13">
        <v>131007.3</v>
      </c>
      <c r="G789" s="20">
        <v>155.62758374910899</v>
      </c>
      <c r="H789" s="20">
        <v>100.005572519084</v>
      </c>
      <c r="I789" s="20">
        <v>100.005572519084</v>
      </c>
    </row>
    <row r="790" spans="1:9" x14ac:dyDescent="0.25">
      <c r="A790" s="11">
        <v>322</v>
      </c>
      <c r="B790" s="12" t="s">
        <v>26</v>
      </c>
      <c r="C790" s="13">
        <v>0</v>
      </c>
      <c r="D790" s="13">
        <v>5100</v>
      </c>
      <c r="E790" s="13">
        <v>5100</v>
      </c>
      <c r="F790" s="13">
        <v>5062.5</v>
      </c>
      <c r="G790" s="20">
        <v>0</v>
      </c>
      <c r="H790" s="20">
        <v>99.264705882352899</v>
      </c>
      <c r="I790" s="20">
        <v>99.264705882352899</v>
      </c>
    </row>
    <row r="791" spans="1:9" x14ac:dyDescent="0.25">
      <c r="A791" s="15">
        <v>3227</v>
      </c>
      <c r="B791" s="16" t="s">
        <v>30</v>
      </c>
      <c r="C791" s="17">
        <v>0</v>
      </c>
      <c r="D791" s="17"/>
      <c r="E791" s="17"/>
      <c r="F791" s="17">
        <v>5062.5</v>
      </c>
      <c r="G791" s="19"/>
      <c r="H791" s="19"/>
      <c r="I791" s="19"/>
    </row>
    <row r="792" spans="1:9" x14ac:dyDescent="0.25">
      <c r="A792" s="11">
        <v>323</v>
      </c>
      <c r="B792" s="12" t="s">
        <v>31</v>
      </c>
      <c r="C792" s="13">
        <v>0</v>
      </c>
      <c r="D792" s="13">
        <v>41900</v>
      </c>
      <c r="E792" s="13">
        <v>41900</v>
      </c>
      <c r="F792" s="13">
        <v>41764.800000000003</v>
      </c>
      <c r="G792" s="20">
        <v>0</v>
      </c>
      <c r="H792" s="20">
        <v>99.677326968973802</v>
      </c>
      <c r="I792" s="20">
        <v>99.677326968973802</v>
      </c>
    </row>
    <row r="793" spans="1:9" x14ac:dyDescent="0.25">
      <c r="A793" s="15">
        <v>3237</v>
      </c>
      <c r="B793" s="16" t="s">
        <v>38</v>
      </c>
      <c r="C793" s="17">
        <v>0</v>
      </c>
      <c r="D793" s="17"/>
      <c r="E793" s="17"/>
      <c r="F793" s="17">
        <v>41764.800000000003</v>
      </c>
      <c r="G793" s="19"/>
      <c r="H793" s="19"/>
      <c r="I793" s="19"/>
    </row>
    <row r="794" spans="1:9" x14ac:dyDescent="0.25">
      <c r="A794" s="11">
        <v>329</v>
      </c>
      <c r="B794" s="12" t="s">
        <v>42</v>
      </c>
      <c r="C794" s="13">
        <v>84180</v>
      </c>
      <c r="D794" s="13">
        <v>84000</v>
      </c>
      <c r="E794" s="13">
        <v>84000</v>
      </c>
      <c r="F794" s="13">
        <v>84180</v>
      </c>
      <c r="G794" s="20">
        <v>100</v>
      </c>
      <c r="H794" s="20">
        <v>100.21428571428601</v>
      </c>
      <c r="I794" s="20">
        <v>100.21428571428601</v>
      </c>
    </row>
    <row r="795" spans="1:9" x14ac:dyDescent="0.25">
      <c r="A795" s="15">
        <v>3293</v>
      </c>
      <c r="B795" s="16" t="s">
        <v>44</v>
      </c>
      <c r="C795" s="17">
        <v>84180</v>
      </c>
      <c r="D795" s="17"/>
      <c r="E795" s="17"/>
      <c r="F795" s="17">
        <v>84180</v>
      </c>
      <c r="G795" s="19">
        <v>100</v>
      </c>
      <c r="H795" s="19"/>
      <c r="I795" s="19"/>
    </row>
    <row r="796" spans="1:9" x14ac:dyDescent="0.25">
      <c r="A796" s="42" t="s">
        <v>254</v>
      </c>
      <c r="B796" s="42"/>
      <c r="C796" s="43">
        <v>20000</v>
      </c>
      <c r="D796" s="43">
        <v>22000</v>
      </c>
      <c r="E796" s="43">
        <v>22000</v>
      </c>
      <c r="F796" s="43">
        <v>12999.41</v>
      </c>
      <c r="G796" s="44">
        <v>64.997050000000002</v>
      </c>
      <c r="H796" s="44">
        <v>59.088227272727302</v>
      </c>
      <c r="I796" s="44">
        <v>59.088227272727302</v>
      </c>
    </row>
    <row r="797" spans="1:9" x14ac:dyDescent="0.25">
      <c r="A797" s="45" t="s">
        <v>255</v>
      </c>
      <c r="B797" s="45"/>
      <c r="C797" s="46">
        <v>20000</v>
      </c>
      <c r="D797" s="46">
        <v>22000</v>
      </c>
      <c r="E797" s="46">
        <v>22000</v>
      </c>
      <c r="F797" s="46">
        <v>12999.41</v>
      </c>
      <c r="G797" s="47">
        <v>64.997050000000002</v>
      </c>
      <c r="H797" s="47">
        <v>59.088227272727302</v>
      </c>
      <c r="I797" s="47">
        <v>59.088227272727302</v>
      </c>
    </row>
    <row r="798" spans="1:9" x14ac:dyDescent="0.25">
      <c r="A798" s="11">
        <v>32</v>
      </c>
      <c r="B798" s="12" t="s">
        <v>20</v>
      </c>
      <c r="C798" s="13">
        <v>0</v>
      </c>
      <c r="D798" s="13">
        <v>3000</v>
      </c>
      <c r="E798" s="13">
        <v>3000</v>
      </c>
      <c r="F798" s="13">
        <v>2999.41</v>
      </c>
      <c r="G798" s="20"/>
      <c r="H798" s="20">
        <v>99.980333333333306</v>
      </c>
      <c r="I798" s="20">
        <v>99.980333333333306</v>
      </c>
    </row>
    <row r="799" spans="1:9" x14ac:dyDescent="0.25">
      <c r="A799" s="11">
        <v>322</v>
      </c>
      <c r="B799" s="12" t="s">
        <v>26</v>
      </c>
      <c r="C799" s="13">
        <v>0</v>
      </c>
      <c r="D799" s="13">
        <v>3000</v>
      </c>
      <c r="E799" s="13">
        <v>3000</v>
      </c>
      <c r="F799" s="13">
        <v>2999.41</v>
      </c>
      <c r="G799" s="20"/>
      <c r="H799" s="20">
        <v>99.980333333333306</v>
      </c>
      <c r="I799" s="20">
        <v>99.980333333333306</v>
      </c>
    </row>
    <row r="800" spans="1:9" x14ac:dyDescent="0.25">
      <c r="A800" s="15">
        <v>3221</v>
      </c>
      <c r="B800" s="16" t="s">
        <v>27</v>
      </c>
      <c r="C800" s="17">
        <v>0</v>
      </c>
      <c r="D800" s="17"/>
      <c r="E800" s="17"/>
      <c r="F800" s="17">
        <v>2999.41</v>
      </c>
      <c r="G800" s="19"/>
      <c r="H800" s="19"/>
      <c r="I800" s="19"/>
    </row>
    <row r="801" spans="1:9" x14ac:dyDescent="0.25">
      <c r="A801" s="11">
        <v>38</v>
      </c>
      <c r="B801" s="12" t="s">
        <v>65</v>
      </c>
      <c r="C801" s="13">
        <v>20000</v>
      </c>
      <c r="D801" s="13">
        <v>19000</v>
      </c>
      <c r="E801" s="13">
        <v>19000</v>
      </c>
      <c r="F801" s="13">
        <v>10000</v>
      </c>
      <c r="G801" s="20">
        <v>50</v>
      </c>
      <c r="H801" s="20">
        <v>52.631578947368403</v>
      </c>
      <c r="I801" s="20">
        <v>52.631578947368403</v>
      </c>
    </row>
    <row r="802" spans="1:9" x14ac:dyDescent="0.25">
      <c r="A802" s="11">
        <v>381</v>
      </c>
      <c r="B802" s="12" t="s">
        <v>66</v>
      </c>
      <c r="C802" s="13">
        <v>20000</v>
      </c>
      <c r="D802" s="13">
        <v>19000</v>
      </c>
      <c r="E802" s="13">
        <v>19000</v>
      </c>
      <c r="F802" s="13">
        <v>10000</v>
      </c>
      <c r="G802" s="20">
        <v>50</v>
      </c>
      <c r="H802" s="20">
        <v>52.631578947368403</v>
      </c>
      <c r="I802" s="20">
        <v>52.631578947368403</v>
      </c>
    </row>
    <row r="803" spans="1:9" x14ac:dyDescent="0.25">
      <c r="A803" s="15">
        <v>3811</v>
      </c>
      <c r="B803" s="16" t="s">
        <v>67</v>
      </c>
      <c r="C803" s="17">
        <v>20000</v>
      </c>
      <c r="D803" s="17"/>
      <c r="E803" s="17"/>
      <c r="F803" s="17">
        <v>10000</v>
      </c>
      <c r="G803" s="19">
        <v>50</v>
      </c>
      <c r="H803" s="19"/>
      <c r="I803" s="19"/>
    </row>
    <row r="804" spans="1:9" x14ac:dyDescent="0.25">
      <c r="A804" s="8" t="s">
        <v>112</v>
      </c>
      <c r="B804" s="8"/>
      <c r="C804" s="9">
        <v>0</v>
      </c>
      <c r="D804" s="9">
        <v>4060160</v>
      </c>
      <c r="E804" s="9">
        <v>4060160</v>
      </c>
      <c r="F804" s="9">
        <v>3698950.89</v>
      </c>
      <c r="G804" s="41"/>
      <c r="H804" s="41">
        <v>91.103574489675296</v>
      </c>
      <c r="I804" s="41">
        <v>91.103574489675296</v>
      </c>
    </row>
    <row r="805" spans="1:9" x14ac:dyDescent="0.25">
      <c r="A805" s="42" t="s">
        <v>202</v>
      </c>
      <c r="B805" s="42"/>
      <c r="C805" s="43">
        <v>0</v>
      </c>
      <c r="D805" s="43">
        <v>4060160</v>
      </c>
      <c r="E805" s="43">
        <v>4060160</v>
      </c>
      <c r="F805" s="43">
        <v>3698950.89</v>
      </c>
      <c r="G805" s="44"/>
      <c r="H805" s="44">
        <v>91.103574489675296</v>
      </c>
      <c r="I805" s="44">
        <v>91.103574489675296</v>
      </c>
    </row>
    <row r="806" spans="1:9" x14ac:dyDescent="0.25">
      <c r="A806" s="45" t="s">
        <v>203</v>
      </c>
      <c r="B806" s="45"/>
      <c r="C806" s="46">
        <v>0</v>
      </c>
      <c r="D806" s="46">
        <v>4060160</v>
      </c>
      <c r="E806" s="46">
        <v>4060160</v>
      </c>
      <c r="F806" s="46">
        <v>3698950.89</v>
      </c>
      <c r="G806" s="47"/>
      <c r="H806" s="47">
        <v>91.103574489675296</v>
      </c>
      <c r="I806" s="47">
        <v>91.103574489675296</v>
      </c>
    </row>
    <row r="807" spans="1:9" x14ac:dyDescent="0.25">
      <c r="A807" s="11">
        <v>31</v>
      </c>
      <c r="B807" s="12" t="s">
        <v>11</v>
      </c>
      <c r="C807" s="13">
        <v>0</v>
      </c>
      <c r="D807" s="13">
        <v>2000000</v>
      </c>
      <c r="E807" s="13">
        <v>2000000</v>
      </c>
      <c r="F807" s="13">
        <v>1954333.18</v>
      </c>
      <c r="G807" s="20"/>
      <c r="H807" s="20">
        <v>97.716659000000007</v>
      </c>
      <c r="I807" s="20">
        <v>97.716659000000007</v>
      </c>
    </row>
    <row r="808" spans="1:9" x14ac:dyDescent="0.25">
      <c r="A808" s="11">
        <v>311</v>
      </c>
      <c r="B808" s="12" t="s">
        <v>12</v>
      </c>
      <c r="C808" s="13">
        <v>0</v>
      </c>
      <c r="D808" s="13">
        <v>1700000</v>
      </c>
      <c r="E808" s="13">
        <v>1700000</v>
      </c>
      <c r="F808" s="13">
        <v>1659375.79</v>
      </c>
      <c r="G808" s="20"/>
      <c r="H808" s="20">
        <v>97.610340588235303</v>
      </c>
      <c r="I808" s="20">
        <v>97.610340588235303</v>
      </c>
    </row>
    <row r="809" spans="1:9" x14ac:dyDescent="0.25">
      <c r="A809" s="15">
        <v>3111</v>
      </c>
      <c r="B809" s="16" t="s">
        <v>13</v>
      </c>
      <c r="C809" s="17">
        <v>0</v>
      </c>
      <c r="D809" s="17"/>
      <c r="E809" s="17"/>
      <c r="F809" s="17">
        <v>1659375.79</v>
      </c>
      <c r="G809" s="19"/>
      <c r="H809" s="19"/>
      <c r="I809" s="19"/>
    </row>
    <row r="810" spans="1:9" x14ac:dyDescent="0.25">
      <c r="A810" s="11">
        <v>312</v>
      </c>
      <c r="B810" s="12" t="s">
        <v>16</v>
      </c>
      <c r="C810" s="13">
        <v>0</v>
      </c>
      <c r="D810" s="13">
        <v>11000</v>
      </c>
      <c r="E810" s="13">
        <v>11000</v>
      </c>
      <c r="F810" s="13">
        <v>12000</v>
      </c>
      <c r="G810" s="20"/>
      <c r="H810" s="20">
        <v>109.09090909090899</v>
      </c>
      <c r="I810" s="20">
        <v>109.09090909090899</v>
      </c>
    </row>
    <row r="811" spans="1:9" x14ac:dyDescent="0.25">
      <c r="A811" s="15">
        <v>3121</v>
      </c>
      <c r="B811" s="16" t="s">
        <v>16</v>
      </c>
      <c r="C811" s="17">
        <v>0</v>
      </c>
      <c r="D811" s="17"/>
      <c r="E811" s="17"/>
      <c r="F811" s="17">
        <v>12000</v>
      </c>
      <c r="G811" s="19"/>
      <c r="H811" s="19"/>
      <c r="I811" s="19"/>
    </row>
    <row r="812" spans="1:9" x14ac:dyDescent="0.25">
      <c r="A812" s="11">
        <v>313</v>
      </c>
      <c r="B812" s="12" t="s">
        <v>17</v>
      </c>
      <c r="C812" s="13">
        <v>0</v>
      </c>
      <c r="D812" s="13">
        <v>289000</v>
      </c>
      <c r="E812" s="13">
        <v>289000</v>
      </c>
      <c r="F812" s="13">
        <v>282957.39</v>
      </c>
      <c r="G812" s="20"/>
      <c r="H812" s="20">
        <v>97.909131487889297</v>
      </c>
      <c r="I812" s="20">
        <v>97.909131487889297</v>
      </c>
    </row>
    <row r="813" spans="1:9" x14ac:dyDescent="0.25">
      <c r="A813" s="15">
        <v>3132</v>
      </c>
      <c r="B813" s="16" t="s">
        <v>18</v>
      </c>
      <c r="C813" s="17">
        <v>0</v>
      </c>
      <c r="D813" s="17"/>
      <c r="E813" s="17"/>
      <c r="F813" s="17">
        <v>257203.12</v>
      </c>
      <c r="G813" s="19"/>
      <c r="H813" s="19"/>
      <c r="I813" s="19"/>
    </row>
    <row r="814" spans="1:9" x14ac:dyDescent="0.25">
      <c r="A814" s="15">
        <v>3133</v>
      </c>
      <c r="B814" s="16" t="s">
        <v>19</v>
      </c>
      <c r="C814" s="17">
        <v>0</v>
      </c>
      <c r="D814" s="17"/>
      <c r="E814" s="17"/>
      <c r="F814" s="17">
        <v>25754.27</v>
      </c>
      <c r="G814" s="19"/>
      <c r="H814" s="19"/>
      <c r="I814" s="19"/>
    </row>
    <row r="815" spans="1:9" x14ac:dyDescent="0.25">
      <c r="A815" s="11">
        <v>32</v>
      </c>
      <c r="B815" s="12" t="s">
        <v>20</v>
      </c>
      <c r="C815" s="13">
        <v>0</v>
      </c>
      <c r="D815" s="13">
        <v>1976560</v>
      </c>
      <c r="E815" s="13">
        <v>1976560</v>
      </c>
      <c r="F815" s="13">
        <v>1702789.05</v>
      </c>
      <c r="G815" s="20"/>
      <c r="H815" s="20">
        <v>86.149120188610496</v>
      </c>
      <c r="I815" s="20">
        <v>86.149120188610496</v>
      </c>
    </row>
    <row r="816" spans="1:9" x14ac:dyDescent="0.25">
      <c r="A816" s="11">
        <v>321</v>
      </c>
      <c r="B816" s="12" t="s">
        <v>21</v>
      </c>
      <c r="C816" s="13">
        <v>0</v>
      </c>
      <c r="D816" s="13">
        <v>38000</v>
      </c>
      <c r="E816" s="13">
        <v>38000</v>
      </c>
      <c r="F816" s="13">
        <v>38451</v>
      </c>
      <c r="G816" s="20"/>
      <c r="H816" s="20">
        <v>101.186842105263</v>
      </c>
      <c r="I816" s="20">
        <v>101.186842105263</v>
      </c>
    </row>
    <row r="817" spans="1:9" x14ac:dyDescent="0.25">
      <c r="A817" s="15">
        <v>3211</v>
      </c>
      <c r="B817" s="16" t="s">
        <v>22</v>
      </c>
      <c r="C817" s="17">
        <v>0</v>
      </c>
      <c r="D817" s="17"/>
      <c r="E817" s="17"/>
      <c r="F817" s="17">
        <v>5475</v>
      </c>
      <c r="G817" s="19"/>
      <c r="H817" s="19"/>
      <c r="I817" s="19"/>
    </row>
    <row r="818" spans="1:9" x14ac:dyDescent="0.25">
      <c r="A818" s="15">
        <v>3212</v>
      </c>
      <c r="B818" s="16" t="s">
        <v>23</v>
      </c>
      <c r="C818" s="17">
        <v>0</v>
      </c>
      <c r="D818" s="17"/>
      <c r="E818" s="17"/>
      <c r="F818" s="17">
        <v>30166</v>
      </c>
      <c r="G818" s="19"/>
      <c r="H818" s="19"/>
      <c r="I818" s="19"/>
    </row>
    <row r="819" spans="1:9" x14ac:dyDescent="0.25">
      <c r="A819" s="15">
        <v>3213</v>
      </c>
      <c r="B819" s="16" t="s">
        <v>24</v>
      </c>
      <c r="C819" s="17">
        <v>0</v>
      </c>
      <c r="D819" s="17"/>
      <c r="E819" s="17"/>
      <c r="F819" s="17">
        <v>2810</v>
      </c>
      <c r="G819" s="19"/>
      <c r="H819" s="19"/>
      <c r="I819" s="19"/>
    </row>
    <row r="820" spans="1:9" x14ac:dyDescent="0.25">
      <c r="A820" s="11">
        <v>322</v>
      </c>
      <c r="B820" s="12" t="s">
        <v>26</v>
      </c>
      <c r="C820" s="13">
        <v>0</v>
      </c>
      <c r="D820" s="13">
        <v>1264660</v>
      </c>
      <c r="E820" s="13">
        <v>1264660</v>
      </c>
      <c r="F820" s="13">
        <v>1098328.31</v>
      </c>
      <c r="G820" s="20"/>
      <c r="H820" s="20">
        <v>86.847714800815993</v>
      </c>
      <c r="I820" s="20">
        <v>86.847714800815993</v>
      </c>
    </row>
    <row r="821" spans="1:9" x14ac:dyDescent="0.25">
      <c r="A821" s="15">
        <v>3221</v>
      </c>
      <c r="B821" s="16" t="s">
        <v>27</v>
      </c>
      <c r="C821" s="17">
        <v>0</v>
      </c>
      <c r="D821" s="17"/>
      <c r="E821" s="17"/>
      <c r="F821" s="17">
        <v>77634.27</v>
      </c>
      <c r="G821" s="19"/>
      <c r="H821" s="19"/>
      <c r="I821" s="19"/>
    </row>
    <row r="822" spans="1:9" x14ac:dyDescent="0.25">
      <c r="A822" s="15">
        <v>3223</v>
      </c>
      <c r="B822" s="16" t="s">
        <v>28</v>
      </c>
      <c r="C822" s="17">
        <v>0</v>
      </c>
      <c r="D822" s="17"/>
      <c r="E822" s="17"/>
      <c r="F822" s="17">
        <v>827439.52</v>
      </c>
      <c r="G822" s="19"/>
      <c r="H822" s="19"/>
      <c r="I822" s="19"/>
    </row>
    <row r="823" spans="1:9" x14ac:dyDescent="0.25">
      <c r="A823" s="15">
        <v>3224</v>
      </c>
      <c r="B823" s="16" t="s">
        <v>29</v>
      </c>
      <c r="C823" s="17">
        <v>0</v>
      </c>
      <c r="D823" s="17"/>
      <c r="E823" s="17"/>
      <c r="F823" s="17">
        <v>155143.04999999999</v>
      </c>
      <c r="G823" s="19"/>
      <c r="H823" s="19"/>
      <c r="I823" s="19"/>
    </row>
    <row r="824" spans="1:9" x14ac:dyDescent="0.25">
      <c r="A824" s="15">
        <v>3225</v>
      </c>
      <c r="B824" s="16" t="s">
        <v>90</v>
      </c>
      <c r="C824" s="17">
        <v>0</v>
      </c>
      <c r="D824" s="17"/>
      <c r="E824" s="17"/>
      <c r="F824" s="17">
        <v>35221.919999999998</v>
      </c>
      <c r="G824" s="19"/>
      <c r="H824" s="19"/>
      <c r="I824" s="19"/>
    </row>
    <row r="825" spans="1:9" x14ac:dyDescent="0.25">
      <c r="A825" s="15">
        <v>3227</v>
      </c>
      <c r="B825" s="16" t="s">
        <v>30</v>
      </c>
      <c r="C825" s="17">
        <v>0</v>
      </c>
      <c r="D825" s="17"/>
      <c r="E825" s="17"/>
      <c r="F825" s="17">
        <v>2889.55</v>
      </c>
      <c r="G825" s="19"/>
      <c r="H825" s="19"/>
      <c r="I825" s="19"/>
    </row>
    <row r="826" spans="1:9" x14ac:dyDescent="0.25">
      <c r="A826" s="11">
        <v>323</v>
      </c>
      <c r="B826" s="12" t="s">
        <v>31</v>
      </c>
      <c r="C826" s="13">
        <v>0</v>
      </c>
      <c r="D826" s="13">
        <v>519000</v>
      </c>
      <c r="E826" s="13">
        <v>519000</v>
      </c>
      <c r="F826" s="13">
        <v>458552.05</v>
      </c>
      <c r="G826" s="20"/>
      <c r="H826" s="20">
        <v>88.352996146435402</v>
      </c>
      <c r="I826" s="20">
        <v>88.352996146435402</v>
      </c>
    </row>
    <row r="827" spans="1:9" x14ac:dyDescent="0.25">
      <c r="A827" s="15">
        <v>3231</v>
      </c>
      <c r="B827" s="16" t="s">
        <v>32</v>
      </c>
      <c r="C827" s="17">
        <v>0</v>
      </c>
      <c r="D827" s="17"/>
      <c r="E827" s="17"/>
      <c r="F827" s="17">
        <v>27542.41</v>
      </c>
      <c r="G827" s="19"/>
      <c r="H827" s="19"/>
      <c r="I827" s="19"/>
    </row>
    <row r="828" spans="1:9" x14ac:dyDescent="0.25">
      <c r="A828" s="15">
        <v>3232</v>
      </c>
      <c r="B828" s="16" t="s">
        <v>33</v>
      </c>
      <c r="C828" s="17">
        <v>0</v>
      </c>
      <c r="D828" s="17"/>
      <c r="E828" s="17"/>
      <c r="F828" s="17">
        <v>258309.92</v>
      </c>
      <c r="G828" s="19"/>
      <c r="H828" s="19"/>
      <c r="I828" s="19"/>
    </row>
    <row r="829" spans="1:9" x14ac:dyDescent="0.25">
      <c r="A829" s="15">
        <v>3233</v>
      </c>
      <c r="B829" s="16" t="s">
        <v>34</v>
      </c>
      <c r="C829" s="17">
        <v>0</v>
      </c>
      <c r="D829" s="17"/>
      <c r="E829" s="17"/>
      <c r="F829" s="17">
        <v>4670</v>
      </c>
      <c r="G829" s="19"/>
      <c r="H829" s="19"/>
      <c r="I829" s="19"/>
    </row>
    <row r="830" spans="1:9" x14ac:dyDescent="0.25">
      <c r="A830" s="15">
        <v>3234</v>
      </c>
      <c r="B830" s="16" t="s">
        <v>35</v>
      </c>
      <c r="C830" s="17">
        <v>0</v>
      </c>
      <c r="D830" s="17"/>
      <c r="E830" s="17"/>
      <c r="F830" s="17">
        <v>110198.78</v>
      </c>
      <c r="G830" s="19"/>
      <c r="H830" s="19"/>
      <c r="I830" s="19"/>
    </row>
    <row r="831" spans="1:9" x14ac:dyDescent="0.25">
      <c r="A831" s="15">
        <v>3237</v>
      </c>
      <c r="B831" s="16" t="s">
        <v>38</v>
      </c>
      <c r="C831" s="17">
        <v>0</v>
      </c>
      <c r="D831" s="17"/>
      <c r="E831" s="17"/>
      <c r="F831" s="17">
        <v>13300.85</v>
      </c>
      <c r="G831" s="19"/>
      <c r="H831" s="19"/>
      <c r="I831" s="19"/>
    </row>
    <row r="832" spans="1:9" x14ac:dyDescent="0.25">
      <c r="A832" s="15">
        <v>3238</v>
      </c>
      <c r="B832" s="16" t="s">
        <v>39</v>
      </c>
      <c r="C832" s="17">
        <v>0</v>
      </c>
      <c r="D832" s="17"/>
      <c r="E832" s="17"/>
      <c r="F832" s="17">
        <v>18558.8</v>
      </c>
      <c r="G832" s="19"/>
      <c r="H832" s="19"/>
      <c r="I832" s="19"/>
    </row>
    <row r="833" spans="1:9" x14ac:dyDescent="0.25">
      <c r="A833" s="15">
        <v>3239</v>
      </c>
      <c r="B833" s="16" t="s">
        <v>40</v>
      </c>
      <c r="C833" s="17">
        <v>0</v>
      </c>
      <c r="D833" s="17"/>
      <c r="E833" s="17"/>
      <c r="F833" s="17">
        <v>25971.29</v>
      </c>
      <c r="G833" s="19"/>
      <c r="H833" s="19"/>
      <c r="I833" s="19"/>
    </row>
    <row r="834" spans="1:9" x14ac:dyDescent="0.25">
      <c r="A834" s="11">
        <v>324</v>
      </c>
      <c r="B834" s="12" t="s">
        <v>41</v>
      </c>
      <c r="C834" s="13">
        <v>0</v>
      </c>
      <c r="D834" s="13">
        <v>35900</v>
      </c>
      <c r="E834" s="13">
        <v>35900</v>
      </c>
      <c r="F834" s="13">
        <v>15901.88</v>
      </c>
      <c r="G834" s="20"/>
      <c r="H834" s="20">
        <v>44.294930362117</v>
      </c>
      <c r="I834" s="20">
        <v>44.294930362117</v>
      </c>
    </row>
    <row r="835" spans="1:9" x14ac:dyDescent="0.25">
      <c r="A835" s="15">
        <v>3241</v>
      </c>
      <c r="B835" s="16" t="s">
        <v>41</v>
      </c>
      <c r="C835" s="17">
        <v>0</v>
      </c>
      <c r="D835" s="17"/>
      <c r="E835" s="17"/>
      <c r="F835" s="17">
        <v>15901.88</v>
      </c>
      <c r="G835" s="19"/>
      <c r="H835" s="19"/>
      <c r="I835" s="19"/>
    </row>
    <row r="836" spans="1:9" x14ac:dyDescent="0.25">
      <c r="A836" s="11">
        <v>329</v>
      </c>
      <c r="B836" s="12" t="s">
        <v>42</v>
      </c>
      <c r="C836" s="13">
        <v>0</v>
      </c>
      <c r="D836" s="13">
        <v>119000</v>
      </c>
      <c r="E836" s="13">
        <v>119000</v>
      </c>
      <c r="F836" s="13">
        <v>91555.81</v>
      </c>
      <c r="G836" s="20"/>
      <c r="H836" s="20">
        <v>76.937655462184907</v>
      </c>
      <c r="I836" s="20">
        <v>76.937655462184907</v>
      </c>
    </row>
    <row r="837" spans="1:9" ht="15" customHeight="1" x14ac:dyDescent="0.25">
      <c r="A837" s="15">
        <v>3291</v>
      </c>
      <c r="B837" s="16" t="s">
        <v>113</v>
      </c>
      <c r="C837" s="17">
        <v>0</v>
      </c>
      <c r="D837" s="17"/>
      <c r="E837" s="17"/>
      <c r="F837" s="17">
        <v>3965.5</v>
      </c>
      <c r="G837" s="19"/>
      <c r="H837" s="19"/>
      <c r="I837" s="19"/>
    </row>
    <row r="838" spans="1:9" ht="15" customHeight="1" x14ac:dyDescent="0.25">
      <c r="A838" s="15">
        <v>3292</v>
      </c>
      <c r="B838" s="16" t="s">
        <v>43</v>
      </c>
      <c r="C838" s="17">
        <v>0</v>
      </c>
      <c r="D838" s="17"/>
      <c r="E838" s="17"/>
      <c r="F838" s="17">
        <v>45363.35</v>
      </c>
      <c r="G838" s="19"/>
      <c r="H838" s="19"/>
      <c r="I838" s="19"/>
    </row>
    <row r="839" spans="1:9" ht="15" customHeight="1" x14ac:dyDescent="0.25">
      <c r="A839" s="15">
        <v>3293</v>
      </c>
      <c r="B839" s="16" t="s">
        <v>44</v>
      </c>
      <c r="C839" s="17">
        <v>0</v>
      </c>
      <c r="D839" s="17"/>
      <c r="E839" s="17"/>
      <c r="F839" s="17">
        <v>2299.89</v>
      </c>
      <c r="G839" s="19"/>
      <c r="H839" s="19"/>
      <c r="I839" s="19"/>
    </row>
    <row r="840" spans="1:9" ht="15" customHeight="1" x14ac:dyDescent="0.25">
      <c r="A840" s="15">
        <v>3295</v>
      </c>
      <c r="B840" s="16" t="s">
        <v>46</v>
      </c>
      <c r="C840" s="17">
        <v>0</v>
      </c>
      <c r="D840" s="17"/>
      <c r="E840" s="17"/>
      <c r="F840" s="17">
        <v>11954.87</v>
      </c>
      <c r="G840" s="19"/>
      <c r="H840" s="19"/>
      <c r="I840" s="19"/>
    </row>
    <row r="841" spans="1:9" ht="15" customHeight="1" x14ac:dyDescent="0.25">
      <c r="A841" s="15">
        <v>3296</v>
      </c>
      <c r="B841" s="16" t="s">
        <v>47</v>
      </c>
      <c r="C841" s="17">
        <v>0</v>
      </c>
      <c r="D841" s="17"/>
      <c r="E841" s="17"/>
      <c r="F841" s="17">
        <v>1815.5</v>
      </c>
      <c r="G841" s="19"/>
      <c r="H841" s="19"/>
      <c r="I841" s="19"/>
    </row>
    <row r="842" spans="1:9" ht="15" customHeight="1" x14ac:dyDescent="0.25">
      <c r="A842" s="15">
        <v>3299</v>
      </c>
      <c r="B842" s="16" t="s">
        <v>42</v>
      </c>
      <c r="C842" s="17">
        <v>0</v>
      </c>
      <c r="D842" s="17"/>
      <c r="E842" s="17"/>
      <c r="F842" s="17">
        <v>26156.7</v>
      </c>
      <c r="G842" s="19"/>
      <c r="H842" s="19"/>
      <c r="I842" s="19"/>
    </row>
    <row r="843" spans="1:9" ht="15" customHeight="1" x14ac:dyDescent="0.25">
      <c r="A843" s="11">
        <v>34</v>
      </c>
      <c r="B843" s="12" t="s">
        <v>48</v>
      </c>
      <c r="C843" s="13">
        <v>0</v>
      </c>
      <c r="D843" s="13">
        <v>38600</v>
      </c>
      <c r="E843" s="13">
        <v>38600</v>
      </c>
      <c r="F843" s="13">
        <v>23785.73</v>
      </c>
      <c r="G843" s="20"/>
      <c r="H843" s="20">
        <v>61.6210621761658</v>
      </c>
      <c r="I843" s="20">
        <v>61.6210621761658</v>
      </c>
    </row>
    <row r="844" spans="1:9" ht="15" customHeight="1" x14ac:dyDescent="0.25">
      <c r="A844" s="11">
        <v>342</v>
      </c>
      <c r="B844" s="12" t="s">
        <v>49</v>
      </c>
      <c r="C844" s="13">
        <v>0</v>
      </c>
      <c r="D844" s="13">
        <v>23500</v>
      </c>
      <c r="E844" s="13">
        <v>23500</v>
      </c>
      <c r="F844" s="13">
        <v>14329.26</v>
      </c>
      <c r="G844" s="20"/>
      <c r="H844" s="20">
        <v>60.9755744680851</v>
      </c>
      <c r="I844" s="20">
        <v>60.9755744680851</v>
      </c>
    </row>
    <row r="845" spans="1:9" ht="15" customHeight="1" x14ac:dyDescent="0.25">
      <c r="A845" s="15">
        <v>3422</v>
      </c>
      <c r="B845" s="16" t="s">
        <v>50</v>
      </c>
      <c r="C845" s="17">
        <v>0</v>
      </c>
      <c r="D845" s="17"/>
      <c r="E845" s="17"/>
      <c r="F845" s="17">
        <v>12317.35</v>
      </c>
      <c r="G845" s="19"/>
      <c r="H845" s="19"/>
      <c r="I845" s="19"/>
    </row>
    <row r="846" spans="1:9" ht="15" customHeight="1" x14ac:dyDescent="0.25">
      <c r="A846" s="15">
        <v>3426</v>
      </c>
      <c r="B846" s="16" t="s">
        <v>114</v>
      </c>
      <c r="C846" s="17">
        <v>0</v>
      </c>
      <c r="D846" s="17"/>
      <c r="E846" s="17"/>
      <c r="F846" s="17">
        <v>2011.91</v>
      </c>
      <c r="G846" s="19"/>
      <c r="H846" s="19"/>
      <c r="I846" s="19"/>
    </row>
    <row r="847" spans="1:9" x14ac:dyDescent="0.25">
      <c r="A847" s="11">
        <v>343</v>
      </c>
      <c r="B847" s="12" t="s">
        <v>52</v>
      </c>
      <c r="C847" s="13">
        <v>0</v>
      </c>
      <c r="D847" s="13">
        <v>15100</v>
      </c>
      <c r="E847" s="13">
        <v>15100</v>
      </c>
      <c r="F847" s="13">
        <v>9456.4699999999993</v>
      </c>
      <c r="G847" s="20"/>
      <c r="H847" s="20">
        <v>62.625629139072899</v>
      </c>
      <c r="I847" s="20">
        <v>62.625629139072899</v>
      </c>
    </row>
    <row r="848" spans="1:9" x14ac:dyDescent="0.25">
      <c r="A848" s="15">
        <v>3431</v>
      </c>
      <c r="B848" s="16" t="s">
        <v>53</v>
      </c>
      <c r="C848" s="17">
        <v>0</v>
      </c>
      <c r="D848" s="17"/>
      <c r="E848" s="17"/>
      <c r="F848" s="17">
        <v>6777.65</v>
      </c>
      <c r="G848" s="19"/>
      <c r="H848" s="19"/>
      <c r="I848" s="19"/>
    </row>
    <row r="849" spans="1:13" x14ac:dyDescent="0.25">
      <c r="A849" s="15">
        <v>3432</v>
      </c>
      <c r="B849" s="16" t="s">
        <v>54</v>
      </c>
      <c r="C849" s="17">
        <v>0</v>
      </c>
      <c r="D849" s="17"/>
      <c r="E849" s="17"/>
      <c r="F849" s="17">
        <v>127.51</v>
      </c>
      <c r="G849" s="19"/>
      <c r="H849" s="19"/>
      <c r="I849" s="19"/>
    </row>
    <row r="850" spans="1:13" x14ac:dyDescent="0.25">
      <c r="A850" s="15">
        <v>3433</v>
      </c>
      <c r="B850" s="16" t="s">
        <v>55</v>
      </c>
      <c r="C850" s="17">
        <v>0</v>
      </c>
      <c r="D850" s="17"/>
      <c r="E850" s="17"/>
      <c r="F850" s="17">
        <v>2551.31</v>
      </c>
      <c r="G850" s="19"/>
      <c r="H850" s="19"/>
      <c r="I850" s="19"/>
    </row>
    <row r="851" spans="1:13" x14ac:dyDescent="0.25">
      <c r="A851" s="11">
        <v>42</v>
      </c>
      <c r="B851" s="12" t="s">
        <v>73</v>
      </c>
      <c r="C851" s="13">
        <v>0</v>
      </c>
      <c r="D851" s="13">
        <v>45000</v>
      </c>
      <c r="E851" s="13">
        <v>45000</v>
      </c>
      <c r="F851" s="13">
        <v>18042.93</v>
      </c>
      <c r="G851" s="20"/>
      <c r="H851" s="20">
        <v>40.095399999999998</v>
      </c>
      <c r="I851" s="20">
        <v>40.095399999999998</v>
      </c>
    </row>
    <row r="852" spans="1:13" x14ac:dyDescent="0.25">
      <c r="A852" s="11">
        <v>422</v>
      </c>
      <c r="B852" s="12" t="s">
        <v>74</v>
      </c>
      <c r="C852" s="13">
        <v>0</v>
      </c>
      <c r="D852" s="13">
        <v>45000</v>
      </c>
      <c r="E852" s="13">
        <v>45000</v>
      </c>
      <c r="F852" s="13">
        <v>18042.93</v>
      </c>
      <c r="G852" s="20"/>
      <c r="H852" s="20">
        <v>40.095399999999998</v>
      </c>
      <c r="I852" s="20">
        <v>40.095399999999998</v>
      </c>
    </row>
    <row r="853" spans="1:13" x14ac:dyDescent="0.25">
      <c r="A853" s="15">
        <v>4221</v>
      </c>
      <c r="B853" s="16" t="s">
        <v>75</v>
      </c>
      <c r="C853" s="17">
        <v>0</v>
      </c>
      <c r="D853" s="17"/>
      <c r="E853" s="17"/>
      <c r="F853" s="17">
        <v>4078.93</v>
      </c>
      <c r="G853" s="19"/>
      <c r="H853" s="19"/>
      <c r="I853" s="19"/>
    </row>
    <row r="854" spans="1:13" x14ac:dyDescent="0.25">
      <c r="A854" s="15">
        <v>4223</v>
      </c>
      <c r="B854" s="16" t="s">
        <v>77</v>
      </c>
      <c r="C854" s="17">
        <v>0</v>
      </c>
      <c r="D854" s="17"/>
      <c r="E854" s="17"/>
      <c r="F854" s="17">
        <v>13964</v>
      </c>
      <c r="G854" s="19"/>
      <c r="H854" s="19"/>
      <c r="I854" s="19"/>
    </row>
    <row r="855" spans="1:13" x14ac:dyDescent="0.25">
      <c r="A855" s="5" t="s">
        <v>115</v>
      </c>
      <c r="B855" s="5"/>
      <c r="C855" s="6">
        <v>5819612.04</v>
      </c>
      <c r="D855" s="6">
        <v>5576300</v>
      </c>
      <c r="E855" s="6">
        <v>5576300</v>
      </c>
      <c r="F855" s="6">
        <v>5478150.6399999997</v>
      </c>
      <c r="G855" s="40">
        <v>94.1325745143657</v>
      </c>
      <c r="H855" s="40">
        <v>98.239883793913506</v>
      </c>
      <c r="I855" s="40">
        <v>98.239883793913506</v>
      </c>
    </row>
    <row r="856" spans="1:13" x14ac:dyDescent="0.25">
      <c r="A856" s="8" t="s">
        <v>116</v>
      </c>
      <c r="B856" s="8"/>
      <c r="C856" s="9">
        <v>5819612.04</v>
      </c>
      <c r="D856" s="9">
        <v>5576300</v>
      </c>
      <c r="E856" s="9">
        <v>5576300</v>
      </c>
      <c r="F856" s="9">
        <v>5478150.6399999997</v>
      </c>
      <c r="G856" s="41">
        <v>94.1325745143657</v>
      </c>
      <c r="H856" s="41">
        <v>98.239883793913506</v>
      </c>
      <c r="I856" s="41">
        <v>98.239883793913506</v>
      </c>
    </row>
    <row r="857" spans="1:13" x14ac:dyDescent="0.25">
      <c r="A857" s="42" t="s">
        <v>256</v>
      </c>
      <c r="B857" s="42"/>
      <c r="C857" s="43">
        <v>5819612.04</v>
      </c>
      <c r="D857" s="43">
        <v>5576300</v>
      </c>
      <c r="E857" s="43">
        <v>5576300</v>
      </c>
      <c r="F857" s="43">
        <v>5478150.6399999997</v>
      </c>
      <c r="G857" s="44">
        <v>94.1325745143657</v>
      </c>
      <c r="H857" s="44">
        <v>98.239883793913506</v>
      </c>
      <c r="I857" s="44">
        <v>98.239883793913506</v>
      </c>
    </row>
    <row r="858" spans="1:13" x14ac:dyDescent="0.25">
      <c r="A858" s="45" t="s">
        <v>257</v>
      </c>
      <c r="B858" s="45"/>
      <c r="C858" s="46">
        <v>5819612.04</v>
      </c>
      <c r="D858" s="46">
        <v>5576300</v>
      </c>
      <c r="E858" s="46">
        <v>5576300</v>
      </c>
      <c r="F858" s="46">
        <v>5478150.6399999997</v>
      </c>
      <c r="G858" s="47">
        <v>94.1325745143657</v>
      </c>
      <c r="H858" s="47">
        <v>98.239883793913506</v>
      </c>
      <c r="I858" s="47">
        <v>98.239883793913506</v>
      </c>
    </row>
    <row r="859" spans="1:13" x14ac:dyDescent="0.25">
      <c r="A859" s="11">
        <v>31</v>
      </c>
      <c r="B859" s="12" t="s">
        <v>11</v>
      </c>
      <c r="C859" s="13">
        <v>3666698.32</v>
      </c>
      <c r="D859" s="13">
        <v>3573400</v>
      </c>
      <c r="E859" s="13">
        <v>3573400</v>
      </c>
      <c r="F859" s="13">
        <v>3553242.57</v>
      </c>
      <c r="G859" s="20">
        <v>96.905778984293406</v>
      </c>
      <c r="H859" s="20">
        <v>99.435903341355598</v>
      </c>
      <c r="I859" s="20">
        <v>99.435903341355598</v>
      </c>
    </row>
    <row r="860" spans="1:13" x14ac:dyDescent="0.25">
      <c r="A860" s="11">
        <v>311</v>
      </c>
      <c r="B860" s="12" t="s">
        <v>12</v>
      </c>
      <c r="C860" s="13">
        <v>3099802.48</v>
      </c>
      <c r="D860" s="299">
        <v>2939000</v>
      </c>
      <c r="E860" s="299">
        <v>2899000</v>
      </c>
      <c r="F860" s="13">
        <v>2880571.22</v>
      </c>
      <c r="G860" s="20">
        <v>92.927573243311997</v>
      </c>
      <c r="H860" s="20">
        <v>98.011950323239205</v>
      </c>
      <c r="I860" s="20">
        <v>99.36</v>
      </c>
    </row>
    <row r="861" spans="1:13" x14ac:dyDescent="0.25">
      <c r="A861" s="15">
        <v>3111</v>
      </c>
      <c r="B861" s="16" t="s">
        <v>13</v>
      </c>
      <c r="C861" s="17">
        <v>3048714.46</v>
      </c>
      <c r="D861" s="300"/>
      <c r="E861" s="300"/>
      <c r="F861" s="17">
        <v>2818733.44</v>
      </c>
      <c r="G861" s="19">
        <v>92.456459172631099</v>
      </c>
      <c r="H861" s="19"/>
      <c r="I861" s="19"/>
    </row>
    <row r="862" spans="1:13" x14ac:dyDescent="0.25">
      <c r="A862" s="15">
        <v>3113</v>
      </c>
      <c r="B862" s="16" t="s">
        <v>14</v>
      </c>
      <c r="C862" s="17">
        <v>2645.19</v>
      </c>
      <c r="D862" s="300"/>
      <c r="E862" s="300"/>
      <c r="F862" s="17">
        <v>12274.23</v>
      </c>
      <c r="G862" s="19">
        <v>464.02073197010401</v>
      </c>
      <c r="H862" s="19"/>
      <c r="I862" s="19"/>
    </row>
    <row r="863" spans="1:13" x14ac:dyDescent="0.25">
      <c r="A863" s="15">
        <v>3114</v>
      </c>
      <c r="B863" s="16" t="s">
        <v>15</v>
      </c>
      <c r="C863" s="17">
        <v>48442.83</v>
      </c>
      <c r="D863" s="300"/>
      <c r="E863" s="300"/>
      <c r="F863" s="17">
        <v>49563.55</v>
      </c>
      <c r="G863" s="19">
        <v>102.313489942681</v>
      </c>
      <c r="H863" s="19"/>
      <c r="I863" s="19"/>
    </row>
    <row r="864" spans="1:13" x14ac:dyDescent="0.25">
      <c r="A864" s="11">
        <v>312</v>
      </c>
      <c r="B864" s="12" t="s">
        <v>16</v>
      </c>
      <c r="C864" s="13">
        <v>33500</v>
      </c>
      <c r="D864" s="299">
        <v>128400</v>
      </c>
      <c r="E864" s="299">
        <v>168400</v>
      </c>
      <c r="F864" s="13">
        <v>177212.51</v>
      </c>
      <c r="G864" s="20">
        <v>528.99256716417904</v>
      </c>
      <c r="H864" s="20">
        <v>138.01597352024899</v>
      </c>
      <c r="I864" s="20">
        <v>105.23</v>
      </c>
      <c r="J864" s="189"/>
      <c r="K864" s="189"/>
      <c r="M864" s="192"/>
    </row>
    <row r="865" spans="1:9" x14ac:dyDescent="0.25">
      <c r="A865" s="15">
        <v>3121</v>
      </c>
      <c r="B865" s="16" t="s">
        <v>16</v>
      </c>
      <c r="C865" s="17">
        <v>33500</v>
      </c>
      <c r="D865" s="17"/>
      <c r="E865" s="17"/>
      <c r="F865" s="17">
        <v>177212.51</v>
      </c>
      <c r="G865" s="19">
        <v>528.99256716417904</v>
      </c>
      <c r="H865" s="19"/>
      <c r="I865" s="19"/>
    </row>
    <row r="866" spans="1:9" x14ac:dyDescent="0.25">
      <c r="A866" s="11">
        <v>313</v>
      </c>
      <c r="B866" s="12" t="s">
        <v>17</v>
      </c>
      <c r="C866" s="13">
        <v>533395.84</v>
      </c>
      <c r="D866" s="13">
        <v>506000</v>
      </c>
      <c r="E866" s="13">
        <v>506000</v>
      </c>
      <c r="F866" s="13">
        <v>495458.84</v>
      </c>
      <c r="G866" s="20">
        <v>92.887646067880894</v>
      </c>
      <c r="H866" s="20">
        <v>97.916766798419005</v>
      </c>
      <c r="I866" s="20">
        <v>97.916766798419005</v>
      </c>
    </row>
    <row r="867" spans="1:9" x14ac:dyDescent="0.25">
      <c r="A867" s="15">
        <v>3132</v>
      </c>
      <c r="B867" s="16" t="s">
        <v>18</v>
      </c>
      <c r="C867" s="17">
        <v>480469.84</v>
      </c>
      <c r="D867" s="17"/>
      <c r="E867" s="17"/>
      <c r="F867" s="17">
        <v>446489.13</v>
      </c>
      <c r="G867" s="19">
        <v>92.927608109595397</v>
      </c>
      <c r="H867" s="19"/>
      <c r="I867" s="19"/>
    </row>
    <row r="868" spans="1:9" x14ac:dyDescent="0.25">
      <c r="A868" s="15">
        <v>3133</v>
      </c>
      <c r="B868" s="16" t="s">
        <v>19</v>
      </c>
      <c r="C868" s="17">
        <v>52926</v>
      </c>
      <c r="D868" s="17"/>
      <c r="E868" s="17"/>
      <c r="F868" s="17">
        <v>48969.71</v>
      </c>
      <c r="G868" s="19">
        <v>92.524864905717394</v>
      </c>
      <c r="H868" s="19"/>
      <c r="I868" s="19"/>
    </row>
    <row r="869" spans="1:9" x14ac:dyDescent="0.25">
      <c r="A869" s="11">
        <v>32</v>
      </c>
      <c r="B869" s="12" t="s">
        <v>20</v>
      </c>
      <c r="C869" s="13">
        <v>1805843.11</v>
      </c>
      <c r="D869" s="13">
        <v>1643100</v>
      </c>
      <c r="E869" s="13">
        <v>1643100</v>
      </c>
      <c r="F869" s="13">
        <v>1542338.86</v>
      </c>
      <c r="G869" s="20">
        <v>85.408242358329801</v>
      </c>
      <c r="H869" s="20">
        <v>93.867619743168405</v>
      </c>
      <c r="I869" s="20">
        <v>93.867619743168405</v>
      </c>
    </row>
    <row r="870" spans="1:9" x14ac:dyDescent="0.25">
      <c r="A870" s="11">
        <v>321</v>
      </c>
      <c r="B870" s="12" t="s">
        <v>21</v>
      </c>
      <c r="C870" s="13">
        <v>55785</v>
      </c>
      <c r="D870" s="13">
        <v>78800</v>
      </c>
      <c r="E870" s="13">
        <v>78800</v>
      </c>
      <c r="F870" s="13">
        <v>62260</v>
      </c>
      <c r="G870" s="20">
        <v>111.60706283051</v>
      </c>
      <c r="H870" s="20">
        <v>79.010152284263995</v>
      </c>
      <c r="I870" s="20">
        <v>79.010152284263995</v>
      </c>
    </row>
    <row r="871" spans="1:9" x14ac:dyDescent="0.25">
      <c r="A871" s="15">
        <v>3211</v>
      </c>
      <c r="B871" s="16" t="s">
        <v>22</v>
      </c>
      <c r="C871" s="17">
        <v>450</v>
      </c>
      <c r="D871" s="17"/>
      <c r="E871" s="17"/>
      <c r="F871" s="17">
        <v>0</v>
      </c>
      <c r="G871" s="19">
        <v>0</v>
      </c>
      <c r="H871" s="19"/>
      <c r="I871" s="19"/>
    </row>
    <row r="872" spans="1:9" x14ac:dyDescent="0.25">
      <c r="A872" s="15">
        <v>3212</v>
      </c>
      <c r="B872" s="16" t="s">
        <v>23</v>
      </c>
      <c r="C872" s="17">
        <v>48799</v>
      </c>
      <c r="D872" s="17"/>
      <c r="E872" s="17"/>
      <c r="F872" s="17">
        <v>51208</v>
      </c>
      <c r="G872" s="19">
        <v>104.936576569192</v>
      </c>
      <c r="H872" s="19"/>
      <c r="I872" s="19"/>
    </row>
    <row r="873" spans="1:9" x14ac:dyDescent="0.25">
      <c r="A873" s="15">
        <v>3213</v>
      </c>
      <c r="B873" s="16" t="s">
        <v>24</v>
      </c>
      <c r="C873" s="17">
        <v>0</v>
      </c>
      <c r="D873" s="17"/>
      <c r="E873" s="17"/>
      <c r="F873" s="17">
        <v>3500</v>
      </c>
      <c r="G873" s="19"/>
      <c r="H873" s="19"/>
      <c r="I873" s="19"/>
    </row>
    <row r="874" spans="1:9" x14ac:dyDescent="0.25">
      <c r="A874" s="15">
        <v>3214</v>
      </c>
      <c r="B874" s="16" t="s">
        <v>25</v>
      </c>
      <c r="C874" s="17">
        <v>6536</v>
      </c>
      <c r="D874" s="17"/>
      <c r="E874" s="17"/>
      <c r="F874" s="17">
        <v>7552</v>
      </c>
      <c r="G874" s="19">
        <v>115.544675642595</v>
      </c>
      <c r="H874" s="19"/>
      <c r="I874" s="19"/>
    </row>
    <row r="875" spans="1:9" x14ac:dyDescent="0.25">
      <c r="A875" s="11">
        <v>322</v>
      </c>
      <c r="B875" s="12" t="s">
        <v>26</v>
      </c>
      <c r="C875" s="13">
        <v>718018.27</v>
      </c>
      <c r="D875" s="13">
        <v>600000</v>
      </c>
      <c r="E875" s="13">
        <v>600000</v>
      </c>
      <c r="F875" s="13">
        <v>583826.92000000004</v>
      </c>
      <c r="G875" s="20">
        <v>81.310872493537005</v>
      </c>
      <c r="H875" s="20">
        <v>97.304486666666705</v>
      </c>
      <c r="I875" s="20">
        <v>97.304486666666705</v>
      </c>
    </row>
    <row r="876" spans="1:9" x14ac:dyDescent="0.25">
      <c r="A876" s="15">
        <v>3221</v>
      </c>
      <c r="B876" s="16" t="s">
        <v>27</v>
      </c>
      <c r="C876" s="17">
        <v>38703.339999999997</v>
      </c>
      <c r="D876" s="17"/>
      <c r="E876" s="17"/>
      <c r="F876" s="17">
        <v>10894.16</v>
      </c>
      <c r="G876" s="19">
        <v>28.1478549396512</v>
      </c>
      <c r="H876" s="19"/>
      <c r="I876" s="19"/>
    </row>
    <row r="877" spans="1:9" x14ac:dyDescent="0.25">
      <c r="A877" s="15">
        <v>3223</v>
      </c>
      <c r="B877" s="16" t="s">
        <v>28</v>
      </c>
      <c r="C877" s="17">
        <v>42945.57</v>
      </c>
      <c r="D877" s="17"/>
      <c r="E877" s="17"/>
      <c r="F877" s="17">
        <v>41408.870000000003</v>
      </c>
      <c r="G877" s="19">
        <v>96.421749670571401</v>
      </c>
      <c r="H877" s="19"/>
      <c r="I877" s="19"/>
    </row>
    <row r="878" spans="1:9" x14ac:dyDescent="0.25">
      <c r="A878" s="15">
        <v>3224</v>
      </c>
      <c r="B878" s="16" t="s">
        <v>29</v>
      </c>
      <c r="C878" s="17">
        <v>627458.66</v>
      </c>
      <c r="D878" s="17"/>
      <c r="E878" s="17"/>
      <c r="F878" s="17">
        <v>506565.29</v>
      </c>
      <c r="G878" s="19">
        <v>80.732854974063102</v>
      </c>
      <c r="H878" s="19"/>
      <c r="I878" s="19"/>
    </row>
    <row r="879" spans="1:9" x14ac:dyDescent="0.25">
      <c r="A879" s="15">
        <v>3225</v>
      </c>
      <c r="B879" s="16" t="s">
        <v>90</v>
      </c>
      <c r="C879" s="17">
        <v>0</v>
      </c>
      <c r="D879" s="17"/>
      <c r="E879" s="17"/>
      <c r="F879" s="17">
        <v>7687.5</v>
      </c>
      <c r="G879" s="19"/>
      <c r="H879" s="19"/>
      <c r="I879" s="19"/>
    </row>
    <row r="880" spans="1:9" x14ac:dyDescent="0.25">
      <c r="A880" s="15">
        <v>3227</v>
      </c>
      <c r="B880" s="16" t="s">
        <v>30</v>
      </c>
      <c r="C880" s="17">
        <v>8910.7000000000007</v>
      </c>
      <c r="D880" s="17"/>
      <c r="E880" s="17"/>
      <c r="F880" s="17">
        <v>17271.099999999999</v>
      </c>
      <c r="G880" s="19">
        <v>193.82427867619799</v>
      </c>
      <c r="H880" s="19"/>
      <c r="I880" s="19"/>
    </row>
    <row r="881" spans="1:9" x14ac:dyDescent="0.25">
      <c r="A881" s="11">
        <v>323</v>
      </c>
      <c r="B881" s="12" t="s">
        <v>31</v>
      </c>
      <c r="C881" s="13">
        <v>1004961.63</v>
      </c>
      <c r="D881" s="13">
        <v>928300</v>
      </c>
      <c r="E881" s="13">
        <v>928300</v>
      </c>
      <c r="F881" s="13">
        <v>878059.83</v>
      </c>
      <c r="G881" s="20">
        <v>87.372473116212404</v>
      </c>
      <c r="H881" s="20">
        <v>94.587938166540994</v>
      </c>
      <c r="I881" s="20">
        <v>94.587938166540994</v>
      </c>
    </row>
    <row r="882" spans="1:9" x14ac:dyDescent="0.25">
      <c r="A882" s="15">
        <v>3231</v>
      </c>
      <c r="B882" s="16" t="s">
        <v>32</v>
      </c>
      <c r="C882" s="17">
        <v>22779.52</v>
      </c>
      <c r="D882" s="17"/>
      <c r="E882" s="17"/>
      <c r="F882" s="17">
        <v>50095.55</v>
      </c>
      <c r="G882" s="19">
        <v>219.91486212176599</v>
      </c>
      <c r="H882" s="19"/>
      <c r="I882" s="19"/>
    </row>
    <row r="883" spans="1:9" x14ac:dyDescent="0.25">
      <c r="A883" s="15">
        <v>3232</v>
      </c>
      <c r="B883" s="16" t="s">
        <v>33</v>
      </c>
      <c r="C883" s="17">
        <v>619029.35</v>
      </c>
      <c r="D883" s="17"/>
      <c r="E883" s="17"/>
      <c r="F883" s="17">
        <v>509060.57</v>
      </c>
      <c r="G883" s="19">
        <v>82.235288197562895</v>
      </c>
      <c r="H883" s="19"/>
      <c r="I883" s="19"/>
    </row>
    <row r="884" spans="1:9" x14ac:dyDescent="0.25">
      <c r="A884" s="15">
        <v>3234</v>
      </c>
      <c r="B884" s="16" t="s">
        <v>35</v>
      </c>
      <c r="C884" s="17">
        <v>6302</v>
      </c>
      <c r="D884" s="17"/>
      <c r="E884" s="17"/>
      <c r="F884" s="17">
        <v>7500</v>
      </c>
      <c r="G884" s="19">
        <v>119.00983814662</v>
      </c>
      <c r="H884" s="19"/>
      <c r="I884" s="19"/>
    </row>
    <row r="885" spans="1:9" x14ac:dyDescent="0.25">
      <c r="A885" s="15">
        <v>3235</v>
      </c>
      <c r="B885" s="16" t="s">
        <v>36</v>
      </c>
      <c r="C885" s="17">
        <v>225000</v>
      </c>
      <c r="D885" s="17"/>
      <c r="E885" s="17"/>
      <c r="F885" s="17">
        <v>168750</v>
      </c>
      <c r="G885" s="19">
        <v>75</v>
      </c>
      <c r="H885" s="19"/>
      <c r="I885" s="19"/>
    </row>
    <row r="886" spans="1:9" x14ac:dyDescent="0.25">
      <c r="A886" s="15">
        <v>3236</v>
      </c>
      <c r="B886" s="16" t="s">
        <v>37</v>
      </c>
      <c r="C886" s="17">
        <v>1770</v>
      </c>
      <c r="D886" s="17"/>
      <c r="E886" s="17"/>
      <c r="F886" s="17">
        <v>350</v>
      </c>
      <c r="G886" s="19">
        <v>19.774011299434999</v>
      </c>
      <c r="H886" s="19"/>
      <c r="I886" s="19"/>
    </row>
    <row r="887" spans="1:9" x14ac:dyDescent="0.25">
      <c r="A887" s="15">
        <v>3237</v>
      </c>
      <c r="B887" s="16" t="s">
        <v>38</v>
      </c>
      <c r="C887" s="17">
        <v>51074.19</v>
      </c>
      <c r="D887" s="17"/>
      <c r="E887" s="17"/>
      <c r="F887" s="17">
        <v>67958.84</v>
      </c>
      <c r="G887" s="19">
        <v>133.05906564548599</v>
      </c>
      <c r="H887" s="19"/>
      <c r="I887" s="19"/>
    </row>
    <row r="888" spans="1:9" x14ac:dyDescent="0.25">
      <c r="A888" s="15">
        <v>3238</v>
      </c>
      <c r="B888" s="16" t="s">
        <v>39</v>
      </c>
      <c r="C888" s="17">
        <v>50572.24</v>
      </c>
      <c r="D888" s="17"/>
      <c r="E888" s="17"/>
      <c r="F888" s="17">
        <v>53785.3</v>
      </c>
      <c r="G888" s="19">
        <v>106.353406532912</v>
      </c>
      <c r="H888" s="19"/>
      <c r="I888" s="19"/>
    </row>
    <row r="889" spans="1:9" x14ac:dyDescent="0.25">
      <c r="A889" s="15">
        <v>3239</v>
      </c>
      <c r="B889" s="16" t="s">
        <v>40</v>
      </c>
      <c r="C889" s="17">
        <v>28434.33</v>
      </c>
      <c r="D889" s="17"/>
      <c r="E889" s="17"/>
      <c r="F889" s="17">
        <v>20559.57</v>
      </c>
      <c r="G889" s="19">
        <v>72.305449082148201</v>
      </c>
      <c r="H889" s="19"/>
      <c r="I889" s="19"/>
    </row>
    <row r="890" spans="1:9" x14ac:dyDescent="0.25">
      <c r="A890" s="11">
        <v>329</v>
      </c>
      <c r="B890" s="12" t="s">
        <v>42</v>
      </c>
      <c r="C890" s="13">
        <v>27078.21</v>
      </c>
      <c r="D890" s="13">
        <v>36000</v>
      </c>
      <c r="E890" s="13">
        <v>36000</v>
      </c>
      <c r="F890" s="13">
        <v>18192.11</v>
      </c>
      <c r="G890" s="20">
        <v>67.183576757843298</v>
      </c>
      <c r="H890" s="20">
        <v>50.533638888888902</v>
      </c>
      <c r="I890" s="20">
        <v>50.533638888888902</v>
      </c>
    </row>
    <row r="891" spans="1:9" x14ac:dyDescent="0.25">
      <c r="A891" s="15">
        <v>3292</v>
      </c>
      <c r="B891" s="16" t="s">
        <v>43</v>
      </c>
      <c r="C891" s="17">
        <v>2182.61</v>
      </c>
      <c r="D891" s="17"/>
      <c r="E891" s="17"/>
      <c r="F891" s="17">
        <v>12666.81</v>
      </c>
      <c r="G891" s="19">
        <v>580.35150576603201</v>
      </c>
      <c r="H891" s="19"/>
      <c r="I891" s="19"/>
    </row>
    <row r="892" spans="1:9" x14ac:dyDescent="0.25">
      <c r="A892" s="15">
        <v>3294</v>
      </c>
      <c r="B892" s="16" t="s">
        <v>45</v>
      </c>
      <c r="C892" s="17">
        <v>2400</v>
      </c>
      <c r="D892" s="17"/>
      <c r="E892" s="17"/>
      <c r="F892" s="17">
        <v>2400</v>
      </c>
      <c r="G892" s="19">
        <v>100</v>
      </c>
      <c r="H892" s="19"/>
      <c r="I892" s="19"/>
    </row>
    <row r="893" spans="1:9" x14ac:dyDescent="0.25">
      <c r="A893" s="15">
        <v>3299</v>
      </c>
      <c r="B893" s="16" t="s">
        <v>42</v>
      </c>
      <c r="C893" s="17">
        <v>22495.599999999999</v>
      </c>
      <c r="D893" s="17"/>
      <c r="E893" s="17"/>
      <c r="F893" s="17">
        <v>3125.3</v>
      </c>
      <c r="G893" s="19">
        <v>13.892939063639099</v>
      </c>
      <c r="H893" s="19"/>
      <c r="I893" s="19"/>
    </row>
    <row r="894" spans="1:9" x14ac:dyDescent="0.25">
      <c r="A894" s="11">
        <v>42</v>
      </c>
      <c r="B894" s="12" t="s">
        <v>73</v>
      </c>
      <c r="C894" s="13">
        <v>347070.61</v>
      </c>
      <c r="D894" s="13">
        <v>359800</v>
      </c>
      <c r="E894" s="13">
        <v>359800</v>
      </c>
      <c r="F894" s="13">
        <v>382569.21</v>
      </c>
      <c r="G894" s="20">
        <v>110.22806281407701</v>
      </c>
      <c r="H894" s="20">
        <v>106.32829627570899</v>
      </c>
      <c r="I894" s="20">
        <v>106.32829627570899</v>
      </c>
    </row>
    <row r="895" spans="1:9" x14ac:dyDescent="0.25">
      <c r="A895" s="11">
        <v>422</v>
      </c>
      <c r="B895" s="12" t="s">
        <v>74</v>
      </c>
      <c r="C895" s="13">
        <v>347070.61</v>
      </c>
      <c r="D895" s="13">
        <v>359000</v>
      </c>
      <c r="E895" s="13">
        <v>359000</v>
      </c>
      <c r="F895" s="13">
        <v>382569.21</v>
      </c>
      <c r="G895" s="20">
        <v>110.22806281407701</v>
      </c>
      <c r="H895" s="20">
        <v>106.565239554318</v>
      </c>
      <c r="I895" s="20">
        <v>106.565239554318</v>
      </c>
    </row>
    <row r="896" spans="1:9" x14ac:dyDescent="0.25">
      <c r="A896" s="15">
        <v>4221</v>
      </c>
      <c r="B896" s="16" t="s">
        <v>75</v>
      </c>
      <c r="C896" s="17">
        <v>9870.39</v>
      </c>
      <c r="D896" s="17"/>
      <c r="E896" s="17"/>
      <c r="F896" s="17">
        <v>13896.99</v>
      </c>
      <c r="G896" s="19">
        <v>140.79474063334899</v>
      </c>
      <c r="H896" s="19"/>
      <c r="I896" s="19"/>
    </row>
    <row r="897" spans="1:9" x14ac:dyDescent="0.25">
      <c r="A897" s="15">
        <v>4222</v>
      </c>
      <c r="B897" s="16" t="s">
        <v>76</v>
      </c>
      <c r="C897" s="17">
        <v>18</v>
      </c>
      <c r="D897" s="17"/>
      <c r="E897" s="17"/>
      <c r="F897" s="17">
        <v>409.1</v>
      </c>
      <c r="G897" s="19">
        <v>2272.7777777777801</v>
      </c>
      <c r="H897" s="19"/>
      <c r="I897" s="19"/>
    </row>
    <row r="898" spans="1:9" x14ac:dyDescent="0.25">
      <c r="A898" s="15">
        <v>4223</v>
      </c>
      <c r="B898" s="16" t="s">
        <v>77</v>
      </c>
      <c r="C898" s="17">
        <v>795.27</v>
      </c>
      <c r="D898" s="17"/>
      <c r="E898" s="17"/>
      <c r="F898" s="17">
        <v>0</v>
      </c>
      <c r="G898" s="19">
        <v>0</v>
      </c>
      <c r="H898" s="19"/>
      <c r="I898" s="19"/>
    </row>
    <row r="899" spans="1:9" x14ac:dyDescent="0.25">
      <c r="A899" s="15">
        <v>4227</v>
      </c>
      <c r="B899" s="16" t="s">
        <v>78</v>
      </c>
      <c r="C899" s="17">
        <v>336386.95</v>
      </c>
      <c r="D899" s="17"/>
      <c r="E899" s="17"/>
      <c r="F899" s="17">
        <v>368263.12</v>
      </c>
      <c r="G899" s="19">
        <v>109.47604239700701</v>
      </c>
      <c r="H899" s="19"/>
      <c r="I899" s="19"/>
    </row>
    <row r="900" spans="1:9" x14ac:dyDescent="0.25">
      <c r="A900" s="11">
        <v>426</v>
      </c>
      <c r="B900" s="12" t="s">
        <v>81</v>
      </c>
      <c r="C900" s="13">
        <v>0</v>
      </c>
      <c r="D900" s="13">
        <v>800</v>
      </c>
      <c r="E900" s="13">
        <v>800</v>
      </c>
      <c r="F900" s="13">
        <v>0</v>
      </c>
      <c r="G900" s="20"/>
      <c r="H900" s="20">
        <v>0</v>
      </c>
      <c r="I900" s="20">
        <v>0</v>
      </c>
    </row>
    <row r="901" spans="1:9" x14ac:dyDescent="0.25">
      <c r="A901" s="5" t="s">
        <v>117</v>
      </c>
      <c r="B901" s="5"/>
      <c r="C901" s="6">
        <v>403698.08</v>
      </c>
      <c r="D901" s="6">
        <v>517000</v>
      </c>
      <c r="E901" s="6">
        <v>517000</v>
      </c>
      <c r="F901" s="6">
        <v>363372.79</v>
      </c>
      <c r="G901" s="40">
        <v>90.011027548112196</v>
      </c>
      <c r="H901" s="40">
        <v>70.284872340425494</v>
      </c>
      <c r="I901" s="40">
        <v>70.284872340425494</v>
      </c>
    </row>
    <row r="902" spans="1:9" x14ac:dyDescent="0.25">
      <c r="A902" s="8" t="s">
        <v>118</v>
      </c>
      <c r="B902" s="8"/>
      <c r="C902" s="9">
        <v>403698.08</v>
      </c>
      <c r="D902" s="9">
        <v>517000</v>
      </c>
      <c r="E902" s="9">
        <v>517000</v>
      </c>
      <c r="F902" s="9">
        <v>363372.79</v>
      </c>
      <c r="G902" s="41">
        <v>90.011027548112196</v>
      </c>
      <c r="H902" s="41">
        <v>70.284872340425494</v>
      </c>
      <c r="I902" s="41">
        <v>70.284872340425494</v>
      </c>
    </row>
    <row r="903" spans="1:9" x14ac:dyDescent="0.25">
      <c r="A903" s="42" t="s">
        <v>258</v>
      </c>
      <c r="B903" s="42"/>
      <c r="C903" s="43">
        <v>403698.08</v>
      </c>
      <c r="D903" s="43">
        <v>517000</v>
      </c>
      <c r="E903" s="43">
        <v>517000</v>
      </c>
      <c r="F903" s="43">
        <v>363372.79</v>
      </c>
      <c r="G903" s="44">
        <v>90.011027548112196</v>
      </c>
      <c r="H903" s="44">
        <v>70.284872340425494</v>
      </c>
      <c r="I903" s="44">
        <v>70.284872340425494</v>
      </c>
    </row>
    <row r="904" spans="1:9" x14ac:dyDescent="0.25">
      <c r="A904" s="45" t="s">
        <v>259</v>
      </c>
      <c r="B904" s="45"/>
      <c r="C904" s="46">
        <v>401528.26</v>
      </c>
      <c r="D904" s="46">
        <v>497000</v>
      </c>
      <c r="E904" s="46">
        <v>497000</v>
      </c>
      <c r="F904" s="46">
        <v>363255.03999999998</v>
      </c>
      <c r="G904" s="47">
        <v>90.468113004051105</v>
      </c>
      <c r="H904" s="47">
        <v>73.089545271629802</v>
      </c>
      <c r="I904" s="47">
        <v>73.089545271629802</v>
      </c>
    </row>
    <row r="905" spans="1:9" x14ac:dyDescent="0.25">
      <c r="A905" s="11">
        <v>32</v>
      </c>
      <c r="B905" s="12" t="s">
        <v>20</v>
      </c>
      <c r="C905" s="13">
        <v>323742.57</v>
      </c>
      <c r="D905" s="13">
        <v>364000</v>
      </c>
      <c r="E905" s="13">
        <v>364000</v>
      </c>
      <c r="F905" s="13">
        <v>250224.2</v>
      </c>
      <c r="G905" s="20">
        <v>77.291102001198098</v>
      </c>
      <c r="H905" s="20">
        <v>68.742912087912103</v>
      </c>
      <c r="I905" s="20">
        <v>68.742912087912103</v>
      </c>
    </row>
    <row r="906" spans="1:9" x14ac:dyDescent="0.25">
      <c r="A906" s="11">
        <v>323</v>
      </c>
      <c r="B906" s="12" t="s">
        <v>31</v>
      </c>
      <c r="C906" s="13">
        <v>0</v>
      </c>
      <c r="D906" s="13">
        <v>4000</v>
      </c>
      <c r="E906" s="13">
        <v>4000</v>
      </c>
      <c r="F906" s="13">
        <v>0</v>
      </c>
      <c r="G906" s="20"/>
      <c r="H906" s="20">
        <v>0</v>
      </c>
      <c r="I906" s="20">
        <v>0</v>
      </c>
    </row>
    <row r="907" spans="1:9" x14ac:dyDescent="0.25">
      <c r="A907" s="11">
        <v>324</v>
      </c>
      <c r="B907" s="12" t="s">
        <v>41</v>
      </c>
      <c r="C907" s="13">
        <v>0</v>
      </c>
      <c r="D907" s="13">
        <v>5000</v>
      </c>
      <c r="E907" s="13">
        <v>5000</v>
      </c>
      <c r="F907" s="13">
        <v>0</v>
      </c>
      <c r="G907" s="20"/>
      <c r="H907" s="20">
        <v>0</v>
      </c>
      <c r="I907" s="20">
        <v>0</v>
      </c>
    </row>
    <row r="908" spans="1:9" x14ac:dyDescent="0.25">
      <c r="A908" s="15">
        <v>3241</v>
      </c>
      <c r="B908" s="16" t="s">
        <v>41</v>
      </c>
      <c r="C908" s="17">
        <v>0</v>
      </c>
      <c r="D908" s="17"/>
      <c r="E908" s="17"/>
      <c r="F908" s="17">
        <v>0</v>
      </c>
      <c r="G908" s="19"/>
      <c r="H908" s="19"/>
      <c r="I908" s="19"/>
    </row>
    <row r="909" spans="1:9" x14ac:dyDescent="0.25">
      <c r="A909" s="11">
        <v>329</v>
      </c>
      <c r="B909" s="12" t="s">
        <v>42</v>
      </c>
      <c r="C909" s="13">
        <v>323742.57</v>
      </c>
      <c r="D909" s="13">
        <v>355000</v>
      </c>
      <c r="E909" s="13">
        <v>355000</v>
      </c>
      <c r="F909" s="13">
        <v>250224.2</v>
      </c>
      <c r="G909" s="20">
        <v>77.291102001198098</v>
      </c>
      <c r="H909" s="20">
        <v>70.485690140845094</v>
      </c>
      <c r="I909" s="20">
        <v>70.485690140845094</v>
      </c>
    </row>
    <row r="910" spans="1:9" ht="15" customHeight="1" x14ac:dyDescent="0.25">
      <c r="A910" s="15">
        <v>3291</v>
      </c>
      <c r="B910" s="16" t="s">
        <v>113</v>
      </c>
      <c r="C910" s="17">
        <v>323742.57</v>
      </c>
      <c r="D910" s="17"/>
      <c r="E910" s="17"/>
      <c r="F910" s="17">
        <v>250224.2</v>
      </c>
      <c r="G910" s="19">
        <v>77.291102001198098</v>
      </c>
      <c r="H910" s="19"/>
      <c r="I910" s="19"/>
    </row>
    <row r="911" spans="1:9" ht="15" customHeight="1" x14ac:dyDescent="0.25">
      <c r="A911" s="11">
        <v>38</v>
      </c>
      <c r="B911" s="12" t="s">
        <v>65</v>
      </c>
      <c r="C911" s="13">
        <v>77785.69</v>
      </c>
      <c r="D911" s="13">
        <v>133000</v>
      </c>
      <c r="E911" s="13">
        <v>133000</v>
      </c>
      <c r="F911" s="13">
        <v>113030.84</v>
      </c>
      <c r="G911" s="20">
        <v>145.31058347621499</v>
      </c>
      <c r="H911" s="20">
        <v>84.985593984962406</v>
      </c>
      <c r="I911" s="20">
        <v>84.985593984962406</v>
      </c>
    </row>
    <row r="912" spans="1:9" ht="15" customHeight="1" x14ac:dyDescent="0.25">
      <c r="A912" s="11">
        <v>381</v>
      </c>
      <c r="B912" s="12" t="s">
        <v>66</v>
      </c>
      <c r="C912" s="13">
        <v>77785.69</v>
      </c>
      <c r="D912" s="13">
        <v>133000</v>
      </c>
      <c r="E912" s="13">
        <v>133000</v>
      </c>
      <c r="F912" s="13">
        <v>113030.84</v>
      </c>
      <c r="G912" s="20">
        <v>145.31058347621499</v>
      </c>
      <c r="H912" s="20">
        <v>84.985593984962406</v>
      </c>
      <c r="I912" s="20">
        <v>84.985593984962406</v>
      </c>
    </row>
    <row r="913" spans="1:9" ht="15" customHeight="1" x14ac:dyDescent="0.25">
      <c r="A913" s="15">
        <v>3811</v>
      </c>
      <c r="B913" s="16" t="s">
        <v>67</v>
      </c>
      <c r="C913" s="17">
        <v>77785.69</v>
      </c>
      <c r="D913" s="17"/>
      <c r="E913" s="17"/>
      <c r="F913" s="17">
        <v>113030.84</v>
      </c>
      <c r="G913" s="19">
        <v>145.31058347621499</v>
      </c>
      <c r="H913" s="19"/>
      <c r="I913" s="19"/>
    </row>
    <row r="914" spans="1:9" ht="15" customHeight="1" x14ac:dyDescent="0.25">
      <c r="A914" s="45" t="s">
        <v>260</v>
      </c>
      <c r="B914" s="45"/>
      <c r="C914" s="46">
        <v>2169.8200000000002</v>
      </c>
      <c r="D914" s="46">
        <v>15000</v>
      </c>
      <c r="E914" s="46">
        <v>15000</v>
      </c>
      <c r="F914" s="46">
        <v>0</v>
      </c>
      <c r="G914" s="47">
        <v>0</v>
      </c>
      <c r="H914" s="47">
        <v>0</v>
      </c>
      <c r="I914" s="47">
        <v>0</v>
      </c>
    </row>
    <row r="915" spans="1:9" ht="15" customHeight="1" x14ac:dyDescent="0.25">
      <c r="A915" s="11">
        <v>32</v>
      </c>
      <c r="B915" s="12" t="s">
        <v>20</v>
      </c>
      <c r="C915" s="13">
        <v>2169.8200000000002</v>
      </c>
      <c r="D915" s="13">
        <v>15000</v>
      </c>
      <c r="E915" s="13">
        <v>15000</v>
      </c>
      <c r="F915" s="13">
        <v>0</v>
      </c>
      <c r="G915" s="20">
        <v>0</v>
      </c>
      <c r="H915" s="20">
        <v>0</v>
      </c>
      <c r="I915" s="20">
        <v>0</v>
      </c>
    </row>
    <row r="916" spans="1:9" ht="15" customHeight="1" x14ac:dyDescent="0.25">
      <c r="A916" s="11">
        <v>322</v>
      </c>
      <c r="B916" s="12" t="s">
        <v>26</v>
      </c>
      <c r="C916" s="13">
        <v>0</v>
      </c>
      <c r="D916" s="13">
        <v>3000</v>
      </c>
      <c r="E916" s="13">
        <v>3000</v>
      </c>
      <c r="F916" s="13">
        <v>0</v>
      </c>
      <c r="G916" s="20"/>
      <c r="H916" s="20">
        <v>0</v>
      </c>
      <c r="I916" s="20">
        <v>0</v>
      </c>
    </row>
    <row r="917" spans="1:9" ht="15" customHeight="1" x14ac:dyDescent="0.25">
      <c r="A917" s="11">
        <v>323</v>
      </c>
      <c r="B917" s="12" t="s">
        <v>31</v>
      </c>
      <c r="C917" s="13">
        <v>1575</v>
      </c>
      <c r="D917" s="13">
        <v>3000</v>
      </c>
      <c r="E917" s="13">
        <v>3000</v>
      </c>
      <c r="F917" s="13">
        <v>0</v>
      </c>
      <c r="G917" s="20">
        <v>0</v>
      </c>
      <c r="H917" s="20">
        <v>0</v>
      </c>
      <c r="I917" s="20">
        <v>0</v>
      </c>
    </row>
    <row r="918" spans="1:9" ht="15" customHeight="1" x14ac:dyDescent="0.25">
      <c r="A918" s="15">
        <v>3239</v>
      </c>
      <c r="B918" s="16" t="s">
        <v>40</v>
      </c>
      <c r="C918" s="17">
        <v>1575</v>
      </c>
      <c r="D918" s="17"/>
      <c r="E918" s="17"/>
      <c r="F918" s="17">
        <v>0</v>
      </c>
      <c r="G918" s="19">
        <v>0</v>
      </c>
      <c r="H918" s="19"/>
      <c r="I918" s="19"/>
    </row>
    <row r="919" spans="1:9" ht="15" customHeight="1" x14ac:dyDescent="0.25">
      <c r="A919" s="11">
        <v>329</v>
      </c>
      <c r="B919" s="12" t="s">
        <v>42</v>
      </c>
      <c r="C919" s="13">
        <v>594.82000000000005</v>
      </c>
      <c r="D919" s="13">
        <v>9000</v>
      </c>
      <c r="E919" s="13">
        <v>9000</v>
      </c>
      <c r="F919" s="13">
        <v>0</v>
      </c>
      <c r="G919" s="20">
        <v>0</v>
      </c>
      <c r="H919" s="20">
        <v>0</v>
      </c>
      <c r="I919" s="20">
        <v>0</v>
      </c>
    </row>
    <row r="920" spans="1:9" ht="15" customHeight="1" x14ac:dyDescent="0.25">
      <c r="A920" s="15">
        <v>3291</v>
      </c>
      <c r="B920" s="16" t="s">
        <v>113</v>
      </c>
      <c r="C920" s="17">
        <v>594.82000000000005</v>
      </c>
      <c r="D920" s="17"/>
      <c r="E920" s="17"/>
      <c r="F920" s="17">
        <v>0</v>
      </c>
      <c r="G920" s="19">
        <v>0</v>
      </c>
      <c r="H920" s="19"/>
      <c r="I920" s="19"/>
    </row>
    <row r="921" spans="1:9" x14ac:dyDescent="0.25">
      <c r="A921" s="45" t="s">
        <v>261</v>
      </c>
      <c r="B921" s="45"/>
      <c r="C921" s="46">
        <v>0</v>
      </c>
      <c r="D921" s="46">
        <v>3000</v>
      </c>
      <c r="E921" s="46">
        <v>3000</v>
      </c>
      <c r="F921" s="46">
        <v>117.75</v>
      </c>
      <c r="G921" s="47">
        <v>0</v>
      </c>
      <c r="H921" s="47">
        <v>3.9249999999999998</v>
      </c>
      <c r="I921" s="47">
        <v>3.9249999999999998</v>
      </c>
    </row>
    <row r="922" spans="1:9" x14ac:dyDescent="0.25">
      <c r="A922" s="11">
        <v>32</v>
      </c>
      <c r="B922" s="12" t="s">
        <v>20</v>
      </c>
      <c r="C922" s="13">
        <v>0</v>
      </c>
      <c r="D922" s="13">
        <v>3000</v>
      </c>
      <c r="E922" s="13">
        <v>3000</v>
      </c>
      <c r="F922" s="13">
        <v>117.75</v>
      </c>
      <c r="G922" s="20">
        <v>0</v>
      </c>
      <c r="H922" s="20">
        <v>3.9249999999999998</v>
      </c>
      <c r="I922" s="20">
        <v>3.9249999999999998</v>
      </c>
    </row>
    <row r="923" spans="1:9" x14ac:dyDescent="0.25">
      <c r="A923" s="11">
        <v>322</v>
      </c>
      <c r="B923" s="12" t="s">
        <v>26</v>
      </c>
      <c r="C923" s="13">
        <v>0</v>
      </c>
      <c r="D923" s="13">
        <v>2000</v>
      </c>
      <c r="E923" s="13">
        <v>2000</v>
      </c>
      <c r="F923" s="13">
        <v>117.75</v>
      </c>
      <c r="G923" s="20">
        <v>0</v>
      </c>
      <c r="H923" s="20">
        <v>5.8875000000000002</v>
      </c>
      <c r="I923" s="20">
        <v>5.8875000000000002</v>
      </c>
    </row>
    <row r="924" spans="1:9" x14ac:dyDescent="0.25">
      <c r="A924" s="15">
        <v>3221</v>
      </c>
      <c r="B924" s="16" t="s">
        <v>27</v>
      </c>
      <c r="C924" s="17">
        <v>0</v>
      </c>
      <c r="D924" s="17"/>
      <c r="E924" s="17"/>
      <c r="F924" s="17">
        <v>117.75</v>
      </c>
      <c r="G924" s="19">
        <v>0</v>
      </c>
      <c r="H924" s="19"/>
      <c r="I924" s="19"/>
    </row>
    <row r="925" spans="1:9" x14ac:dyDescent="0.25">
      <c r="A925" s="11">
        <v>323</v>
      </c>
      <c r="B925" s="12" t="s">
        <v>31</v>
      </c>
      <c r="C925" s="13">
        <v>0</v>
      </c>
      <c r="D925" s="13">
        <v>1000</v>
      </c>
      <c r="E925" s="13">
        <v>1000</v>
      </c>
      <c r="F925" s="13">
        <v>0</v>
      </c>
      <c r="G925" s="20"/>
      <c r="H925" s="20">
        <v>0</v>
      </c>
      <c r="I925" s="20">
        <v>0</v>
      </c>
    </row>
    <row r="926" spans="1:9" x14ac:dyDescent="0.25">
      <c r="A926" s="45" t="s">
        <v>262</v>
      </c>
      <c r="B926" s="45"/>
      <c r="C926" s="46">
        <v>0</v>
      </c>
      <c r="D926" s="46">
        <v>2000</v>
      </c>
      <c r="E926" s="46">
        <v>2000</v>
      </c>
      <c r="F926" s="46">
        <v>0</v>
      </c>
      <c r="G926" s="47"/>
      <c r="H926" s="47">
        <v>0</v>
      </c>
      <c r="I926" s="47">
        <v>0</v>
      </c>
    </row>
    <row r="927" spans="1:9" x14ac:dyDescent="0.25">
      <c r="A927" s="11">
        <v>32</v>
      </c>
      <c r="B927" s="12" t="s">
        <v>20</v>
      </c>
      <c r="C927" s="13">
        <v>0</v>
      </c>
      <c r="D927" s="13">
        <v>2000</v>
      </c>
      <c r="E927" s="13">
        <v>2000</v>
      </c>
      <c r="F927" s="13">
        <v>0</v>
      </c>
      <c r="G927" s="20"/>
      <c r="H927" s="20">
        <v>0</v>
      </c>
      <c r="I927" s="20">
        <v>0</v>
      </c>
    </row>
    <row r="928" spans="1:9" x14ac:dyDescent="0.25">
      <c r="A928" s="11">
        <v>323</v>
      </c>
      <c r="B928" s="12" t="s">
        <v>31</v>
      </c>
      <c r="C928" s="13">
        <v>0</v>
      </c>
      <c r="D928" s="13">
        <v>1000</v>
      </c>
      <c r="E928" s="13">
        <v>1000</v>
      </c>
      <c r="F928" s="13">
        <v>0</v>
      </c>
      <c r="G928" s="20"/>
      <c r="H928" s="20">
        <v>0</v>
      </c>
      <c r="I928" s="20">
        <v>0</v>
      </c>
    </row>
    <row r="929" spans="1:9" x14ac:dyDescent="0.25">
      <c r="A929" s="11">
        <v>324</v>
      </c>
      <c r="B929" s="12" t="s">
        <v>41</v>
      </c>
      <c r="C929" s="13">
        <v>0</v>
      </c>
      <c r="D929" s="13">
        <v>1000</v>
      </c>
      <c r="E929" s="13">
        <v>1000</v>
      </c>
      <c r="F929" s="13">
        <v>0</v>
      </c>
      <c r="G929" s="20"/>
      <c r="H929" s="20">
        <v>0</v>
      </c>
      <c r="I929" s="20">
        <v>0</v>
      </c>
    </row>
    <row r="930" spans="1:9" x14ac:dyDescent="0.25">
      <c r="A930" s="5" t="s">
        <v>119</v>
      </c>
      <c r="B930" s="5"/>
      <c r="C930" s="6">
        <v>228457.5</v>
      </c>
      <c r="D930" s="6">
        <v>742500</v>
      </c>
      <c r="E930" s="6">
        <v>742500</v>
      </c>
      <c r="F930" s="6">
        <v>321918.76</v>
      </c>
      <c r="G930" s="40">
        <v>140.90969217469299</v>
      </c>
      <c r="H930" s="40">
        <v>43.356061952861999</v>
      </c>
      <c r="I930" s="40">
        <v>43.356061952861999</v>
      </c>
    </row>
    <row r="931" spans="1:9" x14ac:dyDescent="0.25">
      <c r="A931" s="8" t="s">
        <v>120</v>
      </c>
      <c r="B931" s="8"/>
      <c r="C931" s="9">
        <v>228457.5</v>
      </c>
      <c r="D931" s="9">
        <v>742500</v>
      </c>
      <c r="E931" s="9">
        <v>742500</v>
      </c>
      <c r="F931" s="9">
        <v>321918.76</v>
      </c>
      <c r="G931" s="41">
        <v>140.90969217469299</v>
      </c>
      <c r="H931" s="41">
        <v>43.356061952861999</v>
      </c>
      <c r="I931" s="41">
        <v>43.356061952861999</v>
      </c>
    </row>
    <row r="932" spans="1:9" x14ac:dyDescent="0.25">
      <c r="A932" s="42" t="s">
        <v>263</v>
      </c>
      <c r="B932" s="42"/>
      <c r="C932" s="43">
        <v>228457.5</v>
      </c>
      <c r="D932" s="43">
        <v>742500</v>
      </c>
      <c r="E932" s="43">
        <v>742500</v>
      </c>
      <c r="F932" s="43">
        <v>321918.76</v>
      </c>
      <c r="G932" s="44">
        <v>140.90969217469299</v>
      </c>
      <c r="H932" s="44">
        <v>43.356061952861999</v>
      </c>
      <c r="I932" s="44">
        <v>43.356061952861999</v>
      </c>
    </row>
    <row r="933" spans="1:9" x14ac:dyDescent="0.25">
      <c r="A933" s="45" t="s">
        <v>264</v>
      </c>
      <c r="B933" s="45"/>
      <c r="C933" s="46">
        <v>228457.5</v>
      </c>
      <c r="D933" s="46">
        <v>742500</v>
      </c>
      <c r="E933" s="46">
        <v>742500</v>
      </c>
      <c r="F933" s="46">
        <v>321918.76</v>
      </c>
      <c r="G933" s="47">
        <v>140.90969217469299</v>
      </c>
      <c r="H933" s="47">
        <v>43.356061952861999</v>
      </c>
      <c r="I933" s="47">
        <v>43.356061952861999</v>
      </c>
    </row>
    <row r="934" spans="1:9" x14ac:dyDescent="0.25">
      <c r="A934" s="11">
        <v>32</v>
      </c>
      <c r="B934" s="12" t="s">
        <v>20</v>
      </c>
      <c r="C934" s="13">
        <v>145957.5</v>
      </c>
      <c r="D934" s="13">
        <v>300000</v>
      </c>
      <c r="E934" s="13">
        <v>300000</v>
      </c>
      <c r="F934" s="13">
        <v>169512.51</v>
      </c>
      <c r="G934" s="20">
        <v>116.13826627614201</v>
      </c>
      <c r="H934" s="20">
        <v>56.504170000000002</v>
      </c>
      <c r="I934" s="20">
        <v>56.504170000000002</v>
      </c>
    </row>
    <row r="935" spans="1:9" x14ac:dyDescent="0.25">
      <c r="A935" s="11">
        <v>323</v>
      </c>
      <c r="B935" s="12" t="s">
        <v>31</v>
      </c>
      <c r="C935" s="13">
        <v>145957.5</v>
      </c>
      <c r="D935" s="13">
        <v>300000</v>
      </c>
      <c r="E935" s="13">
        <v>300000</v>
      </c>
      <c r="F935" s="13">
        <v>169512.51</v>
      </c>
      <c r="G935" s="20">
        <v>116.13826627614201</v>
      </c>
      <c r="H935" s="20">
        <v>56.504170000000002</v>
      </c>
      <c r="I935" s="20">
        <v>56.504170000000002</v>
      </c>
    </row>
    <row r="936" spans="1:9" x14ac:dyDescent="0.25">
      <c r="A936" s="15">
        <v>3237</v>
      </c>
      <c r="B936" s="16" t="s">
        <v>38</v>
      </c>
      <c r="C936" s="17">
        <v>145957.5</v>
      </c>
      <c r="D936" s="17"/>
      <c r="E936" s="17"/>
      <c r="F936" s="17">
        <v>169512.51</v>
      </c>
      <c r="G936" s="19">
        <v>116.13826627614201</v>
      </c>
      <c r="H936" s="19"/>
      <c r="I936" s="19"/>
    </row>
    <row r="937" spans="1:9" x14ac:dyDescent="0.25">
      <c r="A937" s="11">
        <v>42</v>
      </c>
      <c r="B937" s="12" t="s">
        <v>73</v>
      </c>
      <c r="C937" s="13">
        <v>82500</v>
      </c>
      <c r="D937" s="13">
        <v>442500</v>
      </c>
      <c r="E937" s="13">
        <v>442500</v>
      </c>
      <c r="F937" s="13">
        <v>152406.25</v>
      </c>
      <c r="G937" s="20">
        <v>184.73484848484901</v>
      </c>
      <c r="H937" s="20">
        <v>34.4420903954802</v>
      </c>
      <c r="I937" s="20">
        <v>34.4420903954802</v>
      </c>
    </row>
    <row r="938" spans="1:9" x14ac:dyDescent="0.25">
      <c r="A938" s="11">
        <v>426</v>
      </c>
      <c r="B938" s="12" t="s">
        <v>81</v>
      </c>
      <c r="C938" s="13">
        <v>82500</v>
      </c>
      <c r="D938" s="13">
        <v>442500</v>
      </c>
      <c r="E938" s="13">
        <v>442500</v>
      </c>
      <c r="F938" s="13">
        <v>152406.25</v>
      </c>
      <c r="G938" s="20">
        <v>184.73484848484901</v>
      </c>
      <c r="H938" s="20">
        <v>34.4420903954802</v>
      </c>
      <c r="I938" s="20">
        <v>34.4420903954802</v>
      </c>
    </row>
    <row r="939" spans="1:9" x14ac:dyDescent="0.25">
      <c r="A939" s="15">
        <v>4263</v>
      </c>
      <c r="B939" s="16" t="s">
        <v>121</v>
      </c>
      <c r="C939" s="17">
        <v>82500</v>
      </c>
      <c r="D939" s="17"/>
      <c r="E939" s="17"/>
      <c r="F939" s="17">
        <v>152406.25</v>
      </c>
      <c r="G939" s="19">
        <v>184.73484848484901</v>
      </c>
      <c r="H939" s="19"/>
      <c r="I939" s="19"/>
    </row>
    <row r="940" spans="1:9" x14ac:dyDescent="0.25">
      <c r="A940" s="5" t="s">
        <v>122</v>
      </c>
      <c r="B940" s="5"/>
      <c r="C940" s="6">
        <v>19667831.91</v>
      </c>
      <c r="D940" s="6">
        <v>39810408.57</v>
      </c>
      <c r="E940" s="6">
        <v>39810408.57</v>
      </c>
      <c r="F940" s="6">
        <v>24286473.23</v>
      </c>
      <c r="G940" s="40">
        <v>123.483225508205</v>
      </c>
      <c r="H940" s="40">
        <v>61.005335293900004</v>
      </c>
      <c r="I940" s="40">
        <v>61.005335293900004</v>
      </c>
    </row>
    <row r="941" spans="1:9" x14ac:dyDescent="0.25">
      <c r="A941" s="8" t="s">
        <v>123</v>
      </c>
      <c r="B941" s="8"/>
      <c r="C941" s="9">
        <v>19667831.91</v>
      </c>
      <c r="D941" s="9">
        <v>39810408.57</v>
      </c>
      <c r="E941" s="9">
        <v>39810408.57</v>
      </c>
      <c r="F941" s="9">
        <v>24286473.23</v>
      </c>
      <c r="G941" s="41">
        <v>123.483225508205</v>
      </c>
      <c r="H941" s="41">
        <v>61.005335293900004</v>
      </c>
      <c r="I941" s="41">
        <v>61.005335293900004</v>
      </c>
    </row>
    <row r="942" spans="1:9" x14ac:dyDescent="0.25">
      <c r="A942" s="42" t="s">
        <v>265</v>
      </c>
      <c r="B942" s="42"/>
      <c r="C942" s="43">
        <v>1345009.84</v>
      </c>
      <c r="D942" s="43">
        <v>4182000</v>
      </c>
      <c r="E942" s="43">
        <v>4182000</v>
      </c>
      <c r="F942" s="43">
        <v>2574265.4</v>
      </c>
      <c r="G942" s="44">
        <v>191.393796791851</v>
      </c>
      <c r="H942" s="44">
        <v>61.555844093734997</v>
      </c>
      <c r="I942" s="44">
        <v>61.555844093734997</v>
      </c>
    </row>
    <row r="943" spans="1:9" x14ac:dyDescent="0.25">
      <c r="A943" s="45" t="s">
        <v>266</v>
      </c>
      <c r="B943" s="45"/>
      <c r="C943" s="46">
        <v>0</v>
      </c>
      <c r="D943" s="46">
        <v>100000</v>
      </c>
      <c r="E943" s="46">
        <v>100000</v>
      </c>
      <c r="F943" s="46">
        <v>0</v>
      </c>
      <c r="G943" s="47">
        <v>0</v>
      </c>
      <c r="H943" s="47">
        <v>0</v>
      </c>
      <c r="I943" s="47">
        <v>0</v>
      </c>
    </row>
    <row r="944" spans="1:9" x14ac:dyDescent="0.25">
      <c r="A944" s="11">
        <v>42</v>
      </c>
      <c r="B944" s="12" t="s">
        <v>73</v>
      </c>
      <c r="C944" s="13">
        <v>0</v>
      </c>
      <c r="D944" s="13">
        <v>100000</v>
      </c>
      <c r="E944" s="13">
        <v>100000</v>
      </c>
      <c r="F944" s="13">
        <v>0</v>
      </c>
      <c r="G944" s="20"/>
      <c r="H944" s="20">
        <v>0</v>
      </c>
      <c r="I944" s="20">
        <v>0</v>
      </c>
    </row>
    <row r="945" spans="1:9" x14ac:dyDescent="0.25">
      <c r="A945" s="11">
        <v>421</v>
      </c>
      <c r="B945" s="12" t="s">
        <v>131</v>
      </c>
      <c r="C945" s="13">
        <v>0</v>
      </c>
      <c r="D945" s="13">
        <v>100000</v>
      </c>
      <c r="E945" s="13">
        <v>100000</v>
      </c>
      <c r="F945" s="13">
        <v>0</v>
      </c>
      <c r="G945" s="20"/>
      <c r="H945" s="20">
        <v>0</v>
      </c>
      <c r="I945" s="20">
        <v>0</v>
      </c>
    </row>
    <row r="946" spans="1:9" x14ac:dyDescent="0.25">
      <c r="A946" s="45" t="s">
        <v>267</v>
      </c>
      <c r="B946" s="45"/>
      <c r="C946" s="46">
        <v>0</v>
      </c>
      <c r="D946" s="46">
        <v>175000</v>
      </c>
      <c r="E946" s="46">
        <v>175000</v>
      </c>
      <c r="F946" s="46">
        <v>174446.85</v>
      </c>
      <c r="G946" s="47"/>
      <c r="H946" s="47">
        <v>99.683914285714295</v>
      </c>
      <c r="I946" s="47">
        <v>99.683914285714295</v>
      </c>
    </row>
    <row r="947" spans="1:9" x14ac:dyDescent="0.25">
      <c r="A947" s="11">
        <v>42</v>
      </c>
      <c r="B947" s="12" t="s">
        <v>73</v>
      </c>
      <c r="C947" s="13">
        <v>0</v>
      </c>
      <c r="D947" s="13">
        <v>175000</v>
      </c>
      <c r="E947" s="13">
        <v>175000</v>
      </c>
      <c r="F947" s="13">
        <v>174446.85</v>
      </c>
      <c r="G947" s="20"/>
      <c r="H947" s="20">
        <v>99.683914285714295</v>
      </c>
      <c r="I947" s="20">
        <v>99.683914285714295</v>
      </c>
    </row>
    <row r="948" spans="1:9" x14ac:dyDescent="0.25">
      <c r="A948" s="11">
        <v>421</v>
      </c>
      <c r="B948" s="12" t="s">
        <v>131</v>
      </c>
      <c r="C948" s="13">
        <v>0</v>
      </c>
      <c r="D948" s="13">
        <v>175000</v>
      </c>
      <c r="E948" s="13">
        <v>175000</v>
      </c>
      <c r="F948" s="13">
        <v>174446.85</v>
      </c>
      <c r="G948" s="20"/>
      <c r="H948" s="20">
        <v>99.683914285714295</v>
      </c>
      <c r="I948" s="20">
        <v>99.683914285714295</v>
      </c>
    </row>
    <row r="949" spans="1:9" x14ac:dyDescent="0.25">
      <c r="A949" s="15">
        <v>4214</v>
      </c>
      <c r="B949" s="16" t="s">
        <v>134</v>
      </c>
      <c r="C949" s="17">
        <v>0</v>
      </c>
      <c r="D949" s="17"/>
      <c r="E949" s="17"/>
      <c r="F949" s="17">
        <v>174446.85</v>
      </c>
      <c r="G949" s="19"/>
      <c r="H949" s="19"/>
      <c r="I949" s="19"/>
    </row>
    <row r="950" spans="1:9" x14ac:dyDescent="0.25">
      <c r="A950" s="45" t="s">
        <v>268</v>
      </c>
      <c r="B950" s="45"/>
      <c r="C950" s="46">
        <v>0</v>
      </c>
      <c r="D950" s="46">
        <v>50000</v>
      </c>
      <c r="E950" s="46">
        <v>50000</v>
      </c>
      <c r="F950" s="46">
        <v>0</v>
      </c>
      <c r="G950" s="47"/>
      <c r="H950" s="47">
        <v>0</v>
      </c>
      <c r="I950" s="47">
        <v>0</v>
      </c>
    </row>
    <row r="951" spans="1:9" x14ac:dyDescent="0.25">
      <c r="A951" s="11">
        <v>42</v>
      </c>
      <c r="B951" s="12" t="s">
        <v>73</v>
      </c>
      <c r="C951" s="13">
        <v>0</v>
      </c>
      <c r="D951" s="13">
        <v>50000</v>
      </c>
      <c r="E951" s="13">
        <v>50000</v>
      </c>
      <c r="F951" s="13">
        <v>0</v>
      </c>
      <c r="G951" s="20"/>
      <c r="H951" s="20">
        <v>0</v>
      </c>
      <c r="I951" s="20">
        <v>0</v>
      </c>
    </row>
    <row r="952" spans="1:9" x14ac:dyDescent="0.25">
      <c r="A952" s="11">
        <v>421</v>
      </c>
      <c r="B952" s="12" t="s">
        <v>131</v>
      </c>
      <c r="C952" s="13">
        <v>0</v>
      </c>
      <c r="D952" s="13">
        <v>50000</v>
      </c>
      <c r="E952" s="13">
        <v>50000</v>
      </c>
      <c r="F952" s="13">
        <v>0</v>
      </c>
      <c r="G952" s="20"/>
      <c r="H952" s="20">
        <v>0</v>
      </c>
      <c r="I952" s="20">
        <v>0</v>
      </c>
    </row>
    <row r="953" spans="1:9" x14ac:dyDescent="0.25">
      <c r="A953" s="48" t="s">
        <v>269</v>
      </c>
      <c r="B953" s="48"/>
      <c r="C953" s="46">
        <v>227746.25</v>
      </c>
      <c r="D953" s="46">
        <v>200000</v>
      </c>
      <c r="E953" s="46">
        <v>200000</v>
      </c>
      <c r="F953" s="46">
        <v>98059.95</v>
      </c>
      <c r="G953" s="47">
        <v>43.056669429244202</v>
      </c>
      <c r="H953" s="47">
        <v>49.029975</v>
      </c>
      <c r="I953" s="47">
        <v>49.029975</v>
      </c>
    </row>
    <row r="954" spans="1:9" x14ac:dyDescent="0.25">
      <c r="A954" s="11">
        <v>42</v>
      </c>
      <c r="B954" s="12" t="s">
        <v>73</v>
      </c>
      <c r="C954" s="13">
        <v>227746.25</v>
      </c>
      <c r="D954" s="13">
        <v>200000</v>
      </c>
      <c r="E954" s="13">
        <v>200000</v>
      </c>
      <c r="F954" s="13">
        <v>98059.95</v>
      </c>
      <c r="G954" s="20">
        <v>43.056669429244202</v>
      </c>
      <c r="H954" s="20">
        <v>49.029975</v>
      </c>
      <c r="I954" s="20">
        <v>49.029975</v>
      </c>
    </row>
    <row r="955" spans="1:9" x14ac:dyDescent="0.25">
      <c r="A955" s="11">
        <v>421</v>
      </c>
      <c r="B955" s="12" t="s">
        <v>131</v>
      </c>
      <c r="C955" s="13">
        <v>227746.25</v>
      </c>
      <c r="D955" s="13">
        <v>200000</v>
      </c>
      <c r="E955" s="13">
        <v>200000</v>
      </c>
      <c r="F955" s="13">
        <v>98059.95</v>
      </c>
      <c r="G955" s="20">
        <v>43.056669429244202</v>
      </c>
      <c r="H955" s="20">
        <v>49.029975</v>
      </c>
      <c r="I955" s="20">
        <v>49.029975</v>
      </c>
    </row>
    <row r="956" spans="1:9" x14ac:dyDescent="0.25">
      <c r="A956" s="15">
        <v>4214</v>
      </c>
      <c r="B956" s="16" t="s">
        <v>134</v>
      </c>
      <c r="C956" s="17">
        <v>227746.25</v>
      </c>
      <c r="D956" s="17"/>
      <c r="E956" s="17"/>
      <c r="F956" s="17">
        <v>98059.95</v>
      </c>
      <c r="G956" s="19">
        <v>43.056669429244202</v>
      </c>
      <c r="H956" s="19"/>
      <c r="I956" s="19"/>
    </row>
    <row r="957" spans="1:9" x14ac:dyDescent="0.25">
      <c r="A957" s="45" t="s">
        <v>270</v>
      </c>
      <c r="B957" s="45"/>
      <c r="C957" s="46">
        <v>351488.56</v>
      </c>
      <c r="D957" s="46">
        <v>0</v>
      </c>
      <c r="E957" s="46">
        <v>0</v>
      </c>
      <c r="F957" s="46">
        <v>0</v>
      </c>
      <c r="G957" s="47">
        <v>0</v>
      </c>
      <c r="H957" s="47"/>
      <c r="I957" s="47"/>
    </row>
    <row r="958" spans="1:9" x14ac:dyDescent="0.25">
      <c r="A958" s="11">
        <v>42</v>
      </c>
      <c r="B958" s="12" t="s">
        <v>73</v>
      </c>
      <c r="C958" s="13">
        <v>351488.56</v>
      </c>
      <c r="D958" s="13">
        <v>0</v>
      </c>
      <c r="E958" s="13">
        <v>0</v>
      </c>
      <c r="F958" s="13">
        <v>0</v>
      </c>
      <c r="G958" s="20">
        <v>0</v>
      </c>
      <c r="H958" s="20"/>
      <c r="I958" s="20"/>
    </row>
    <row r="959" spans="1:9" x14ac:dyDescent="0.25">
      <c r="A959" s="11">
        <v>421</v>
      </c>
      <c r="B959" s="12" t="s">
        <v>131</v>
      </c>
      <c r="C959" s="13">
        <v>351488.56</v>
      </c>
      <c r="D959" s="13">
        <v>0</v>
      </c>
      <c r="E959" s="13">
        <v>0</v>
      </c>
      <c r="F959" s="13">
        <v>0</v>
      </c>
      <c r="G959" s="20">
        <v>0</v>
      </c>
      <c r="H959" s="20"/>
      <c r="I959" s="20"/>
    </row>
    <row r="960" spans="1:9" x14ac:dyDescent="0.25">
      <c r="A960" s="15">
        <v>4214</v>
      </c>
      <c r="B960" s="16" t="s">
        <v>134</v>
      </c>
      <c r="C960" s="17">
        <v>351488.56</v>
      </c>
      <c r="D960" s="17"/>
      <c r="E960" s="17"/>
      <c r="F960" s="17">
        <v>0</v>
      </c>
      <c r="G960" s="19">
        <v>0</v>
      </c>
      <c r="H960" s="19"/>
      <c r="I960" s="19"/>
    </row>
    <row r="961" spans="1:9" x14ac:dyDescent="0.25">
      <c r="A961" s="45" t="s">
        <v>271</v>
      </c>
      <c r="B961" s="45"/>
      <c r="C961" s="46">
        <v>0</v>
      </c>
      <c r="D961" s="46">
        <v>100000</v>
      </c>
      <c r="E961" s="46">
        <v>100000</v>
      </c>
      <c r="F961" s="46">
        <v>0</v>
      </c>
      <c r="G961" s="47"/>
      <c r="H961" s="47">
        <v>0</v>
      </c>
      <c r="I961" s="47">
        <v>0</v>
      </c>
    </row>
    <row r="962" spans="1:9" x14ac:dyDescent="0.25">
      <c r="A962" s="11">
        <v>42</v>
      </c>
      <c r="B962" s="12" t="s">
        <v>73</v>
      </c>
      <c r="C962" s="13">
        <v>0</v>
      </c>
      <c r="D962" s="13">
        <v>100000</v>
      </c>
      <c r="E962" s="13">
        <v>100000</v>
      </c>
      <c r="F962" s="13">
        <v>0</v>
      </c>
      <c r="G962" s="20"/>
      <c r="H962" s="20">
        <v>0</v>
      </c>
      <c r="I962" s="20">
        <v>0</v>
      </c>
    </row>
    <row r="963" spans="1:9" x14ac:dyDescent="0.25">
      <c r="A963" s="11">
        <v>421</v>
      </c>
      <c r="B963" s="12" t="s">
        <v>131</v>
      </c>
      <c r="C963" s="13">
        <v>0</v>
      </c>
      <c r="D963" s="13">
        <v>100000</v>
      </c>
      <c r="E963" s="13">
        <v>100000</v>
      </c>
      <c r="F963" s="13">
        <v>0</v>
      </c>
      <c r="G963" s="20"/>
      <c r="H963" s="20">
        <v>0</v>
      </c>
      <c r="I963" s="20">
        <v>0</v>
      </c>
    </row>
    <row r="964" spans="1:9" x14ac:dyDescent="0.25">
      <c r="A964" s="45" t="s">
        <v>272</v>
      </c>
      <c r="B964" s="45"/>
      <c r="C964" s="46">
        <v>2750</v>
      </c>
      <c r="D964" s="46">
        <v>400000</v>
      </c>
      <c r="E964" s="46">
        <v>400000</v>
      </c>
      <c r="F964" s="46">
        <v>322187.5</v>
      </c>
      <c r="G964" s="47">
        <v>11715.909090909099</v>
      </c>
      <c r="H964" s="47">
        <v>80.546875</v>
      </c>
      <c r="I964" s="47">
        <v>80.546875</v>
      </c>
    </row>
    <row r="965" spans="1:9" x14ac:dyDescent="0.25">
      <c r="A965" s="11">
        <v>42</v>
      </c>
      <c r="B965" s="12" t="s">
        <v>73</v>
      </c>
      <c r="C965" s="13">
        <v>2750</v>
      </c>
      <c r="D965" s="13">
        <v>400000</v>
      </c>
      <c r="E965" s="13">
        <v>400000</v>
      </c>
      <c r="F965" s="13">
        <v>322187.5</v>
      </c>
      <c r="G965" s="20">
        <v>11715.909090909099</v>
      </c>
      <c r="H965" s="20">
        <v>80.546875</v>
      </c>
      <c r="I965" s="20">
        <v>80.546875</v>
      </c>
    </row>
    <row r="966" spans="1:9" x14ac:dyDescent="0.25">
      <c r="A966" s="11">
        <v>421</v>
      </c>
      <c r="B966" s="12" t="s">
        <v>131</v>
      </c>
      <c r="C966" s="13">
        <v>2750</v>
      </c>
      <c r="D966" s="13">
        <v>400000</v>
      </c>
      <c r="E966" s="13">
        <v>400000</v>
      </c>
      <c r="F966" s="13">
        <v>322187.5</v>
      </c>
      <c r="G966" s="20">
        <v>11715.909090909099</v>
      </c>
      <c r="H966" s="20">
        <v>80.546875</v>
      </c>
      <c r="I966" s="20">
        <v>80.546875</v>
      </c>
    </row>
    <row r="967" spans="1:9" x14ac:dyDescent="0.25">
      <c r="A967" s="15">
        <v>4214</v>
      </c>
      <c r="B967" s="16" t="s">
        <v>134</v>
      </c>
      <c r="C967" s="17">
        <v>2750</v>
      </c>
      <c r="D967" s="17"/>
      <c r="E967" s="17"/>
      <c r="F967" s="17">
        <v>322187.5</v>
      </c>
      <c r="G967" s="19">
        <v>11715.909090909099</v>
      </c>
      <c r="H967" s="19"/>
      <c r="I967" s="19"/>
    </row>
    <row r="968" spans="1:9" x14ac:dyDescent="0.25">
      <c r="A968" s="45" t="s">
        <v>273</v>
      </c>
      <c r="B968" s="45"/>
      <c r="C968" s="46">
        <v>0</v>
      </c>
      <c r="D968" s="46">
        <v>50000</v>
      </c>
      <c r="E968" s="46">
        <v>50000</v>
      </c>
      <c r="F968" s="46">
        <v>27764.81</v>
      </c>
      <c r="G968" s="47"/>
      <c r="H968" s="47">
        <v>55.529620000000001</v>
      </c>
      <c r="I968" s="47">
        <v>55.529620000000001</v>
      </c>
    </row>
    <row r="969" spans="1:9" x14ac:dyDescent="0.25">
      <c r="A969" s="11">
        <v>42</v>
      </c>
      <c r="B969" s="12" t="s">
        <v>73</v>
      </c>
      <c r="C969" s="13">
        <v>0</v>
      </c>
      <c r="D969" s="13">
        <v>50000</v>
      </c>
      <c r="E969" s="13">
        <v>50000</v>
      </c>
      <c r="F969" s="13">
        <v>27764.81</v>
      </c>
      <c r="G969" s="20"/>
      <c r="H969" s="20">
        <v>55.529620000000001</v>
      </c>
      <c r="I969" s="20">
        <v>55.529620000000001</v>
      </c>
    </row>
    <row r="970" spans="1:9" x14ac:dyDescent="0.25">
      <c r="A970" s="11">
        <v>421</v>
      </c>
      <c r="B970" s="12" t="s">
        <v>131</v>
      </c>
      <c r="C970" s="13">
        <v>0</v>
      </c>
      <c r="D970" s="13">
        <v>50000</v>
      </c>
      <c r="E970" s="13">
        <v>50000</v>
      </c>
      <c r="F970" s="13">
        <v>27764.81</v>
      </c>
      <c r="G970" s="20"/>
      <c r="H970" s="20">
        <v>55.529620000000001</v>
      </c>
      <c r="I970" s="20">
        <v>55.529620000000001</v>
      </c>
    </row>
    <row r="971" spans="1:9" x14ac:dyDescent="0.25">
      <c r="A971" s="15">
        <v>4214</v>
      </c>
      <c r="B971" s="16" t="s">
        <v>134</v>
      </c>
      <c r="C971" s="17">
        <v>0</v>
      </c>
      <c r="D971" s="17"/>
      <c r="E971" s="17"/>
      <c r="F971" s="17">
        <v>27764.81</v>
      </c>
      <c r="G971" s="19"/>
      <c r="H971" s="19"/>
      <c r="I971" s="19"/>
    </row>
    <row r="972" spans="1:9" x14ac:dyDescent="0.25">
      <c r="A972" s="45" t="s">
        <v>274</v>
      </c>
      <c r="B972" s="45"/>
      <c r="C972" s="46">
        <v>0</v>
      </c>
      <c r="D972" s="46">
        <v>1070000</v>
      </c>
      <c r="E972" s="46">
        <v>1070000</v>
      </c>
      <c r="F972" s="46">
        <v>320850.96999999997</v>
      </c>
      <c r="G972" s="47"/>
      <c r="H972" s="47">
        <v>29.986071962616801</v>
      </c>
      <c r="I972" s="47">
        <v>29.986071962616801</v>
      </c>
    </row>
    <row r="973" spans="1:9" x14ac:dyDescent="0.25">
      <c r="A973" s="11">
        <v>42</v>
      </c>
      <c r="B973" s="12" t="s">
        <v>73</v>
      </c>
      <c r="C973" s="13">
        <v>0</v>
      </c>
      <c r="D973" s="13">
        <v>1070000</v>
      </c>
      <c r="E973" s="13">
        <v>1070000</v>
      </c>
      <c r="F973" s="13">
        <v>320850.96999999997</v>
      </c>
      <c r="G973" s="20"/>
      <c r="H973" s="20">
        <v>29.986071962616801</v>
      </c>
      <c r="I973" s="20">
        <v>29.986071962616801</v>
      </c>
    </row>
    <row r="974" spans="1:9" x14ac:dyDescent="0.25">
      <c r="A974" s="11">
        <v>421</v>
      </c>
      <c r="B974" s="12" t="s">
        <v>131</v>
      </c>
      <c r="C974" s="13">
        <v>0</v>
      </c>
      <c r="D974" s="13">
        <v>830000</v>
      </c>
      <c r="E974" s="13">
        <v>830000</v>
      </c>
      <c r="F974" s="13">
        <v>320850.96999999997</v>
      </c>
      <c r="G974" s="20"/>
      <c r="H974" s="20">
        <v>38.656743373494002</v>
      </c>
      <c r="I974" s="20">
        <v>38.656743373494002</v>
      </c>
    </row>
    <row r="975" spans="1:9" x14ac:dyDescent="0.25">
      <c r="A975" s="15">
        <v>4214</v>
      </c>
      <c r="B975" s="16" t="s">
        <v>134</v>
      </c>
      <c r="C975" s="17">
        <v>0</v>
      </c>
      <c r="D975" s="17"/>
      <c r="E975" s="17"/>
      <c r="F975" s="17">
        <v>320850.96999999997</v>
      </c>
      <c r="G975" s="19"/>
      <c r="H975" s="19"/>
      <c r="I975" s="19"/>
    </row>
    <row r="976" spans="1:9" x14ac:dyDescent="0.25">
      <c r="A976" s="11">
        <v>422</v>
      </c>
      <c r="B976" s="12" t="s">
        <v>74</v>
      </c>
      <c r="C976" s="13">
        <v>0</v>
      </c>
      <c r="D976" s="13">
        <v>240000</v>
      </c>
      <c r="E976" s="13">
        <v>240000</v>
      </c>
      <c r="F976" s="13">
        <v>0</v>
      </c>
      <c r="G976" s="20"/>
      <c r="H976" s="20">
        <v>0</v>
      </c>
      <c r="I976" s="20">
        <v>0</v>
      </c>
    </row>
    <row r="977" spans="1:9" x14ac:dyDescent="0.25">
      <c r="A977" s="45" t="s">
        <v>275</v>
      </c>
      <c r="B977" s="45"/>
      <c r="C977" s="46">
        <v>2750</v>
      </c>
      <c r="D977" s="46">
        <v>0</v>
      </c>
      <c r="E977" s="46">
        <v>0</v>
      </c>
      <c r="F977" s="46">
        <v>0</v>
      </c>
      <c r="G977" s="47">
        <v>0</v>
      </c>
      <c r="H977" s="47"/>
      <c r="I977" s="47"/>
    </row>
    <row r="978" spans="1:9" x14ac:dyDescent="0.25">
      <c r="A978" s="11">
        <v>42</v>
      </c>
      <c r="B978" s="12" t="s">
        <v>73</v>
      </c>
      <c r="C978" s="13">
        <v>2750</v>
      </c>
      <c r="D978" s="13">
        <v>0</v>
      </c>
      <c r="E978" s="13">
        <v>0</v>
      </c>
      <c r="F978" s="13">
        <v>0</v>
      </c>
      <c r="G978" s="20">
        <v>0</v>
      </c>
      <c r="H978" s="20"/>
      <c r="I978" s="20"/>
    </row>
    <row r="979" spans="1:9" x14ac:dyDescent="0.25">
      <c r="A979" s="11">
        <v>421</v>
      </c>
      <c r="B979" s="12" t="s">
        <v>131</v>
      </c>
      <c r="C979" s="13">
        <v>2750</v>
      </c>
      <c r="D979" s="13">
        <v>0</v>
      </c>
      <c r="E979" s="13">
        <v>0</v>
      </c>
      <c r="F979" s="13">
        <v>0</v>
      </c>
      <c r="G979" s="20">
        <v>0</v>
      </c>
      <c r="H979" s="20"/>
      <c r="I979" s="20"/>
    </row>
    <row r="980" spans="1:9" x14ac:dyDescent="0.25">
      <c r="A980" s="15">
        <v>4214</v>
      </c>
      <c r="B980" s="16" t="s">
        <v>134</v>
      </c>
      <c r="C980" s="17">
        <v>2750</v>
      </c>
      <c r="D980" s="17"/>
      <c r="E980" s="17"/>
      <c r="F980" s="17">
        <v>0</v>
      </c>
      <c r="G980" s="19">
        <v>0</v>
      </c>
      <c r="H980" s="19"/>
      <c r="I980" s="19"/>
    </row>
    <row r="981" spans="1:9" x14ac:dyDescent="0.25">
      <c r="A981" s="45" t="s">
        <v>276</v>
      </c>
      <c r="B981" s="45"/>
      <c r="C981" s="46">
        <v>0</v>
      </c>
      <c r="D981" s="46">
        <v>215000</v>
      </c>
      <c r="E981" s="46">
        <v>215000</v>
      </c>
      <c r="F981" s="46">
        <v>214339.91</v>
      </c>
      <c r="G981" s="47">
        <v>0</v>
      </c>
      <c r="H981" s="47">
        <v>99.692981395348795</v>
      </c>
      <c r="I981" s="47">
        <v>99.692981395348795</v>
      </c>
    </row>
    <row r="982" spans="1:9" x14ac:dyDescent="0.25">
      <c r="A982" s="11">
        <v>42</v>
      </c>
      <c r="B982" s="12" t="s">
        <v>73</v>
      </c>
      <c r="C982" s="13">
        <v>0</v>
      </c>
      <c r="D982" s="13">
        <v>215000</v>
      </c>
      <c r="E982" s="13">
        <v>215000</v>
      </c>
      <c r="F982" s="13">
        <v>214339.91</v>
      </c>
      <c r="G982" s="20">
        <v>0</v>
      </c>
      <c r="H982" s="20">
        <v>99.692981395348795</v>
      </c>
      <c r="I982" s="20">
        <v>99.692981395348795</v>
      </c>
    </row>
    <row r="983" spans="1:9" x14ac:dyDescent="0.25">
      <c r="A983" s="11">
        <v>421</v>
      </c>
      <c r="B983" s="12" t="s">
        <v>131</v>
      </c>
      <c r="C983" s="13">
        <v>0</v>
      </c>
      <c r="D983" s="13">
        <v>215000</v>
      </c>
      <c r="E983" s="13">
        <v>215000</v>
      </c>
      <c r="F983" s="13">
        <v>214339.91</v>
      </c>
      <c r="G983" s="20">
        <v>0</v>
      </c>
      <c r="H983" s="20">
        <v>99.692981395348795</v>
      </c>
      <c r="I983" s="20">
        <v>99.692981395348795</v>
      </c>
    </row>
    <row r="984" spans="1:9" x14ac:dyDescent="0.25">
      <c r="A984" s="15">
        <v>4214</v>
      </c>
      <c r="B984" s="16" t="s">
        <v>134</v>
      </c>
      <c r="C984" s="17">
        <v>0</v>
      </c>
      <c r="D984" s="17"/>
      <c r="E984" s="17"/>
      <c r="F984" s="17">
        <v>214339.91</v>
      </c>
      <c r="G984" s="19"/>
      <c r="H984" s="19"/>
      <c r="I984" s="19"/>
    </row>
    <row r="985" spans="1:9" x14ac:dyDescent="0.25">
      <c r="A985" s="45" t="s">
        <v>277</v>
      </c>
      <c r="B985" s="45"/>
      <c r="C985" s="46">
        <v>4625</v>
      </c>
      <c r="D985" s="46">
        <v>340000</v>
      </c>
      <c r="E985" s="46">
        <v>340000</v>
      </c>
      <c r="F985" s="46">
        <v>332757.67</v>
      </c>
      <c r="G985" s="47">
        <v>7194.7604324324302</v>
      </c>
      <c r="H985" s="47">
        <v>97.869902941176505</v>
      </c>
      <c r="I985" s="47">
        <v>97.869902941176505</v>
      </c>
    </row>
    <row r="986" spans="1:9" x14ac:dyDescent="0.25">
      <c r="A986" s="11">
        <v>42</v>
      </c>
      <c r="B986" s="12" t="s">
        <v>73</v>
      </c>
      <c r="C986" s="13">
        <v>4625</v>
      </c>
      <c r="D986" s="13">
        <v>340000</v>
      </c>
      <c r="E986" s="13">
        <v>340000</v>
      </c>
      <c r="F986" s="13">
        <v>332757.67</v>
      </c>
      <c r="G986" s="20">
        <v>7194.7604324324302</v>
      </c>
      <c r="H986" s="20">
        <v>97.869902941176505</v>
      </c>
      <c r="I986" s="20">
        <v>97.869902941176505</v>
      </c>
    </row>
    <row r="987" spans="1:9" x14ac:dyDescent="0.25">
      <c r="A987" s="11">
        <v>421</v>
      </c>
      <c r="B987" s="12" t="s">
        <v>131</v>
      </c>
      <c r="C987" s="13">
        <v>4625</v>
      </c>
      <c r="D987" s="13">
        <v>340000</v>
      </c>
      <c r="E987" s="13">
        <v>340000</v>
      </c>
      <c r="F987" s="13">
        <v>332757.67</v>
      </c>
      <c r="G987" s="20">
        <v>7194.7604324324302</v>
      </c>
      <c r="H987" s="20">
        <v>97.869902941176505</v>
      </c>
      <c r="I987" s="20">
        <v>97.869902941176505</v>
      </c>
    </row>
    <row r="988" spans="1:9" x14ac:dyDescent="0.25">
      <c r="A988" s="15">
        <v>4214</v>
      </c>
      <c r="B988" s="16" t="s">
        <v>134</v>
      </c>
      <c r="C988" s="17">
        <v>4625</v>
      </c>
      <c r="D988" s="17"/>
      <c r="E988" s="17"/>
      <c r="F988" s="17">
        <v>332757.67</v>
      </c>
      <c r="G988" s="19">
        <v>7194.7604324324302</v>
      </c>
      <c r="H988" s="19"/>
      <c r="I988" s="19"/>
    </row>
    <row r="989" spans="1:9" x14ac:dyDescent="0.25">
      <c r="A989" s="45" t="s">
        <v>278</v>
      </c>
      <c r="B989" s="45"/>
      <c r="C989" s="46">
        <v>0</v>
      </c>
      <c r="D989" s="46">
        <v>402000</v>
      </c>
      <c r="E989" s="46">
        <v>402000</v>
      </c>
      <c r="F989" s="46">
        <v>402678.71</v>
      </c>
      <c r="G989" s="47"/>
      <c r="H989" s="47">
        <v>100.168833333333</v>
      </c>
      <c r="I989" s="47">
        <v>100.168833333333</v>
      </c>
    </row>
    <row r="990" spans="1:9" x14ac:dyDescent="0.25">
      <c r="A990" s="11">
        <v>42</v>
      </c>
      <c r="B990" s="12" t="s">
        <v>73</v>
      </c>
      <c r="C990" s="13">
        <v>0</v>
      </c>
      <c r="D990" s="13">
        <v>402000</v>
      </c>
      <c r="E990" s="13">
        <v>402000</v>
      </c>
      <c r="F990" s="13">
        <v>402678.71</v>
      </c>
      <c r="G990" s="20"/>
      <c r="H990" s="20">
        <v>100.168833333333</v>
      </c>
      <c r="I990" s="20">
        <v>100.168833333333</v>
      </c>
    </row>
    <row r="991" spans="1:9" x14ac:dyDescent="0.25">
      <c r="A991" s="11">
        <v>421</v>
      </c>
      <c r="B991" s="12" t="s">
        <v>131</v>
      </c>
      <c r="C991" s="13">
        <v>0</v>
      </c>
      <c r="D991" s="13">
        <v>402000</v>
      </c>
      <c r="E991" s="13">
        <v>402000</v>
      </c>
      <c r="F991" s="13">
        <v>402678.71</v>
      </c>
      <c r="G991" s="20"/>
      <c r="H991" s="20">
        <v>100.168833333333</v>
      </c>
      <c r="I991" s="20">
        <v>100.168833333333</v>
      </c>
    </row>
    <row r="992" spans="1:9" x14ac:dyDescent="0.25">
      <c r="A992" s="15">
        <v>4214</v>
      </c>
      <c r="B992" s="16" t="s">
        <v>134</v>
      </c>
      <c r="C992" s="17">
        <v>0</v>
      </c>
      <c r="D992" s="17"/>
      <c r="E992" s="17"/>
      <c r="F992" s="17">
        <v>402678.71</v>
      </c>
      <c r="G992" s="19"/>
      <c r="H992" s="19"/>
      <c r="I992" s="19"/>
    </row>
    <row r="993" spans="1:9" x14ac:dyDescent="0.25">
      <c r="A993" s="45" t="s">
        <v>279</v>
      </c>
      <c r="B993" s="45"/>
      <c r="C993" s="46">
        <v>333313.44</v>
      </c>
      <c r="D993" s="46">
        <v>0</v>
      </c>
      <c r="E993" s="46">
        <v>0</v>
      </c>
      <c r="F993" s="46">
        <v>0</v>
      </c>
      <c r="G993" s="47">
        <v>0</v>
      </c>
      <c r="H993" s="47"/>
      <c r="I993" s="47"/>
    </row>
    <row r="994" spans="1:9" x14ac:dyDescent="0.25">
      <c r="A994" s="11">
        <v>42</v>
      </c>
      <c r="B994" s="12" t="s">
        <v>73</v>
      </c>
      <c r="C994" s="13">
        <v>333313.44</v>
      </c>
      <c r="D994" s="13">
        <v>0</v>
      </c>
      <c r="E994" s="13">
        <v>0</v>
      </c>
      <c r="F994" s="13">
        <v>0</v>
      </c>
      <c r="G994" s="20">
        <v>0</v>
      </c>
      <c r="H994" s="20"/>
      <c r="I994" s="20"/>
    </row>
    <row r="995" spans="1:9" x14ac:dyDescent="0.25">
      <c r="A995" s="11">
        <v>421</v>
      </c>
      <c r="B995" s="12" t="s">
        <v>131</v>
      </c>
      <c r="C995" s="13">
        <v>333313.44</v>
      </c>
      <c r="D995" s="13">
        <v>0</v>
      </c>
      <c r="E995" s="13">
        <v>0</v>
      </c>
      <c r="F995" s="13">
        <v>0</v>
      </c>
      <c r="G995" s="20">
        <v>0</v>
      </c>
      <c r="H995" s="20"/>
      <c r="I995" s="20"/>
    </row>
    <row r="996" spans="1:9" x14ac:dyDescent="0.25">
      <c r="A996" s="15">
        <v>4214</v>
      </c>
      <c r="B996" s="16" t="s">
        <v>134</v>
      </c>
      <c r="C996" s="17">
        <v>333313.44</v>
      </c>
      <c r="D996" s="17"/>
      <c r="E996" s="17"/>
      <c r="F996" s="17">
        <v>0</v>
      </c>
      <c r="G996" s="19">
        <v>0</v>
      </c>
      <c r="H996" s="19"/>
      <c r="I996" s="19"/>
    </row>
    <row r="997" spans="1:9" x14ac:dyDescent="0.25">
      <c r="A997" s="45" t="s">
        <v>758</v>
      </c>
      <c r="B997" s="45"/>
      <c r="C997" s="46">
        <v>408586.59</v>
      </c>
      <c r="D997" s="46">
        <v>420000</v>
      </c>
      <c r="E997" s="46">
        <v>420000</v>
      </c>
      <c r="F997" s="46">
        <v>416761.08</v>
      </c>
      <c r="G997" s="47">
        <v>102</v>
      </c>
      <c r="H997" s="47">
        <v>99.2</v>
      </c>
      <c r="I997" s="47">
        <v>99.2</v>
      </c>
    </row>
    <row r="998" spans="1:9" x14ac:dyDescent="0.25">
      <c r="A998" s="11">
        <v>42</v>
      </c>
      <c r="B998" s="12" t="s">
        <v>73</v>
      </c>
      <c r="C998" s="13">
        <v>408586.59</v>
      </c>
      <c r="D998" s="13">
        <v>420000</v>
      </c>
      <c r="E998" s="13">
        <v>420000</v>
      </c>
      <c r="F998" s="13">
        <v>416761.08</v>
      </c>
      <c r="G998" s="20">
        <v>102.00067505886599</v>
      </c>
      <c r="H998" s="20">
        <v>99.228828571428593</v>
      </c>
      <c r="I998" s="20">
        <v>99.228828571428593</v>
      </c>
    </row>
    <row r="999" spans="1:9" x14ac:dyDescent="0.25">
      <c r="A999" s="11">
        <v>421</v>
      </c>
      <c r="B999" s="12" t="s">
        <v>131</v>
      </c>
      <c r="C999" s="13">
        <v>408586.59</v>
      </c>
      <c r="D999" s="13">
        <v>420000</v>
      </c>
      <c r="E999" s="13">
        <v>420000</v>
      </c>
      <c r="F999" s="13">
        <v>416761.08</v>
      </c>
      <c r="G999" s="20">
        <v>102.00067505886599</v>
      </c>
      <c r="H999" s="20">
        <v>99.228828571428593</v>
      </c>
      <c r="I999" s="20">
        <v>99.228828571428593</v>
      </c>
    </row>
    <row r="1000" spans="1:9" x14ac:dyDescent="0.25">
      <c r="A1000" s="15">
        <v>4214</v>
      </c>
      <c r="B1000" s="16" t="s">
        <v>134</v>
      </c>
      <c r="C1000" s="17">
        <v>408586.59</v>
      </c>
      <c r="D1000" s="17"/>
      <c r="E1000" s="17"/>
      <c r="F1000" s="17">
        <v>416761.08</v>
      </c>
      <c r="G1000" s="19">
        <v>102.00067505886599</v>
      </c>
      <c r="H1000" s="19"/>
      <c r="I1000" s="19"/>
    </row>
    <row r="1001" spans="1:9" x14ac:dyDescent="0.25">
      <c r="A1001" s="45" t="s">
        <v>280</v>
      </c>
      <c r="B1001" s="45"/>
      <c r="C1001" s="46">
        <v>0</v>
      </c>
      <c r="D1001" s="46">
        <v>100000</v>
      </c>
      <c r="E1001" s="46">
        <v>100000</v>
      </c>
      <c r="F1001" s="46">
        <v>0</v>
      </c>
      <c r="G1001" s="47"/>
      <c r="H1001" s="47">
        <v>0</v>
      </c>
      <c r="I1001" s="47">
        <v>0</v>
      </c>
    </row>
    <row r="1002" spans="1:9" x14ac:dyDescent="0.25">
      <c r="A1002" s="11">
        <v>42</v>
      </c>
      <c r="B1002" s="12" t="s">
        <v>73</v>
      </c>
      <c r="C1002" s="13">
        <v>0</v>
      </c>
      <c r="D1002" s="13">
        <v>100000</v>
      </c>
      <c r="E1002" s="13">
        <v>100000</v>
      </c>
      <c r="F1002" s="13">
        <v>0</v>
      </c>
      <c r="G1002" s="20"/>
      <c r="H1002" s="20">
        <v>0</v>
      </c>
      <c r="I1002" s="20">
        <v>0</v>
      </c>
    </row>
    <row r="1003" spans="1:9" x14ac:dyDescent="0.25">
      <c r="A1003" s="11">
        <v>421</v>
      </c>
      <c r="B1003" s="12" t="s">
        <v>131</v>
      </c>
      <c r="C1003" s="13">
        <v>0</v>
      </c>
      <c r="D1003" s="13">
        <v>100000</v>
      </c>
      <c r="E1003" s="13">
        <v>100000</v>
      </c>
      <c r="F1003" s="13">
        <v>0</v>
      </c>
      <c r="G1003" s="20"/>
      <c r="H1003" s="20">
        <v>0</v>
      </c>
      <c r="I1003" s="20">
        <v>0</v>
      </c>
    </row>
    <row r="1004" spans="1:9" x14ac:dyDescent="0.25">
      <c r="A1004" s="15">
        <v>4214</v>
      </c>
      <c r="B1004" s="16" t="s">
        <v>134</v>
      </c>
      <c r="C1004" s="17">
        <v>0</v>
      </c>
      <c r="D1004" s="17"/>
      <c r="E1004" s="17"/>
      <c r="F1004" s="17">
        <v>0</v>
      </c>
      <c r="G1004" s="19"/>
      <c r="H1004" s="19"/>
      <c r="I1004" s="19"/>
    </row>
    <row r="1005" spans="1:9" x14ac:dyDescent="0.25">
      <c r="A1005" s="45" t="s">
        <v>281</v>
      </c>
      <c r="B1005" s="45"/>
      <c r="C1005" s="46">
        <v>7500</v>
      </c>
      <c r="D1005" s="46">
        <v>100000</v>
      </c>
      <c r="E1005" s="46">
        <v>100000</v>
      </c>
      <c r="F1005" s="46">
        <v>0</v>
      </c>
      <c r="G1005" s="47">
        <v>0</v>
      </c>
      <c r="H1005" s="47">
        <v>0</v>
      </c>
      <c r="I1005" s="47">
        <v>0</v>
      </c>
    </row>
    <row r="1006" spans="1:9" x14ac:dyDescent="0.25">
      <c r="A1006" s="11">
        <v>42</v>
      </c>
      <c r="B1006" s="12" t="s">
        <v>73</v>
      </c>
      <c r="C1006" s="13">
        <v>7500</v>
      </c>
      <c r="D1006" s="13">
        <v>100000</v>
      </c>
      <c r="E1006" s="13">
        <v>100000</v>
      </c>
      <c r="F1006" s="13">
        <v>0</v>
      </c>
      <c r="G1006" s="20">
        <v>0</v>
      </c>
      <c r="H1006" s="20">
        <v>0</v>
      </c>
      <c r="I1006" s="20">
        <v>0</v>
      </c>
    </row>
    <row r="1007" spans="1:9" x14ac:dyDescent="0.25">
      <c r="A1007" s="11">
        <v>421</v>
      </c>
      <c r="B1007" s="12" t="s">
        <v>131</v>
      </c>
      <c r="C1007" s="13">
        <v>7500</v>
      </c>
      <c r="D1007" s="13">
        <v>100000</v>
      </c>
      <c r="E1007" s="13">
        <v>100000</v>
      </c>
      <c r="F1007" s="13">
        <v>0</v>
      </c>
      <c r="G1007" s="20">
        <v>0</v>
      </c>
      <c r="H1007" s="20">
        <v>0</v>
      </c>
      <c r="I1007" s="20">
        <v>0</v>
      </c>
    </row>
    <row r="1008" spans="1:9" x14ac:dyDescent="0.25">
      <c r="A1008" s="15">
        <v>4214</v>
      </c>
      <c r="B1008" s="16" t="s">
        <v>134</v>
      </c>
      <c r="C1008" s="17">
        <v>7500</v>
      </c>
      <c r="D1008" s="17"/>
      <c r="E1008" s="17"/>
      <c r="F1008" s="17">
        <v>0</v>
      </c>
      <c r="G1008" s="19">
        <v>0</v>
      </c>
      <c r="H1008" s="19"/>
      <c r="I1008" s="19"/>
    </row>
    <row r="1009" spans="1:9" x14ac:dyDescent="0.25">
      <c r="A1009" s="45" t="s">
        <v>282</v>
      </c>
      <c r="B1009" s="45"/>
      <c r="C1009" s="46">
        <v>0</v>
      </c>
      <c r="D1009" s="46">
        <v>240000</v>
      </c>
      <c r="E1009" s="46">
        <v>240000</v>
      </c>
      <c r="F1009" s="46">
        <v>240042.95</v>
      </c>
      <c r="G1009" s="47"/>
      <c r="H1009" s="47">
        <v>100.017895833333</v>
      </c>
      <c r="I1009" s="47">
        <v>100.017895833333</v>
      </c>
    </row>
    <row r="1010" spans="1:9" x14ac:dyDescent="0.25">
      <c r="A1010" s="11">
        <v>42</v>
      </c>
      <c r="B1010" s="12" t="s">
        <v>73</v>
      </c>
      <c r="C1010" s="13">
        <v>0</v>
      </c>
      <c r="D1010" s="13">
        <v>240000</v>
      </c>
      <c r="E1010" s="13">
        <v>240000</v>
      </c>
      <c r="F1010" s="13">
        <v>240042.95</v>
      </c>
      <c r="G1010" s="20"/>
      <c r="H1010" s="20">
        <v>100.017895833333</v>
      </c>
      <c r="I1010" s="20">
        <v>100.017895833333</v>
      </c>
    </row>
    <row r="1011" spans="1:9" x14ac:dyDescent="0.25">
      <c r="A1011" s="11">
        <v>421</v>
      </c>
      <c r="B1011" s="12" t="s">
        <v>131</v>
      </c>
      <c r="C1011" s="13">
        <v>0</v>
      </c>
      <c r="D1011" s="13">
        <v>240000</v>
      </c>
      <c r="E1011" s="13">
        <v>240000</v>
      </c>
      <c r="F1011" s="13">
        <v>240042.95</v>
      </c>
      <c r="G1011" s="20"/>
      <c r="H1011" s="20">
        <v>100.017895833333</v>
      </c>
      <c r="I1011" s="20">
        <v>100.017895833333</v>
      </c>
    </row>
    <row r="1012" spans="1:9" x14ac:dyDescent="0.25">
      <c r="A1012" s="15">
        <v>4214</v>
      </c>
      <c r="B1012" s="16" t="s">
        <v>134</v>
      </c>
      <c r="C1012" s="17">
        <v>0</v>
      </c>
      <c r="D1012" s="17"/>
      <c r="E1012" s="17"/>
      <c r="F1012" s="17">
        <v>240042.95</v>
      </c>
      <c r="G1012" s="19"/>
      <c r="H1012" s="19"/>
      <c r="I1012" s="19"/>
    </row>
    <row r="1013" spans="1:9" x14ac:dyDescent="0.25">
      <c r="A1013" s="45" t="s">
        <v>283</v>
      </c>
      <c r="B1013" s="45"/>
      <c r="C1013" s="46">
        <v>6250</v>
      </c>
      <c r="D1013" s="46">
        <v>220000</v>
      </c>
      <c r="E1013" s="46">
        <v>220000</v>
      </c>
      <c r="F1013" s="46">
        <v>0</v>
      </c>
      <c r="G1013" s="47">
        <v>0</v>
      </c>
      <c r="H1013" s="47">
        <v>0</v>
      </c>
      <c r="I1013" s="47">
        <v>0</v>
      </c>
    </row>
    <row r="1014" spans="1:9" x14ac:dyDescent="0.25">
      <c r="A1014" s="11">
        <v>42</v>
      </c>
      <c r="B1014" s="12" t="s">
        <v>73</v>
      </c>
      <c r="C1014" s="13">
        <v>6250</v>
      </c>
      <c r="D1014" s="13">
        <v>220000</v>
      </c>
      <c r="E1014" s="13">
        <v>220000</v>
      </c>
      <c r="F1014" s="13">
        <v>0</v>
      </c>
      <c r="G1014" s="20">
        <v>0</v>
      </c>
      <c r="H1014" s="20">
        <v>0</v>
      </c>
      <c r="I1014" s="20">
        <v>0</v>
      </c>
    </row>
    <row r="1015" spans="1:9" x14ac:dyDescent="0.25">
      <c r="A1015" s="11">
        <v>421</v>
      </c>
      <c r="B1015" s="12" t="s">
        <v>131</v>
      </c>
      <c r="C1015" s="13">
        <v>6250</v>
      </c>
      <c r="D1015" s="13">
        <v>220000</v>
      </c>
      <c r="E1015" s="13">
        <v>220000</v>
      </c>
      <c r="F1015" s="13">
        <v>0</v>
      </c>
      <c r="G1015" s="20">
        <v>0</v>
      </c>
      <c r="H1015" s="20">
        <v>0</v>
      </c>
      <c r="I1015" s="20">
        <v>0</v>
      </c>
    </row>
    <row r="1016" spans="1:9" x14ac:dyDescent="0.25">
      <c r="A1016" s="15">
        <v>4214</v>
      </c>
      <c r="B1016" s="16" t="s">
        <v>134</v>
      </c>
      <c r="C1016" s="17">
        <v>6250</v>
      </c>
      <c r="D1016" s="17"/>
      <c r="E1016" s="17"/>
      <c r="F1016" s="17">
        <v>0</v>
      </c>
      <c r="G1016" s="19">
        <v>0</v>
      </c>
      <c r="H1016" s="19"/>
      <c r="I1016" s="19"/>
    </row>
    <row r="1017" spans="1:9" x14ac:dyDescent="0.25">
      <c r="A1017" s="48" t="s">
        <v>284</v>
      </c>
      <c r="B1017" s="48"/>
      <c r="C1017" s="46">
        <v>0</v>
      </c>
      <c r="D1017" s="46">
        <v>0</v>
      </c>
      <c r="E1017" s="46">
        <v>0</v>
      </c>
      <c r="F1017" s="46">
        <v>24375</v>
      </c>
      <c r="G1017" s="47"/>
      <c r="H1017" s="47"/>
      <c r="I1017" s="47"/>
    </row>
    <row r="1018" spans="1:9" x14ac:dyDescent="0.25">
      <c r="A1018" s="11">
        <v>42</v>
      </c>
      <c r="B1018" s="12" t="s">
        <v>73</v>
      </c>
      <c r="C1018" s="13">
        <v>0</v>
      </c>
      <c r="D1018" s="13">
        <v>0</v>
      </c>
      <c r="E1018" s="13">
        <v>0</v>
      </c>
      <c r="F1018" s="13">
        <v>24375</v>
      </c>
      <c r="G1018" s="20"/>
      <c r="H1018" s="20"/>
      <c r="I1018" s="20"/>
    </row>
    <row r="1019" spans="1:9" x14ac:dyDescent="0.25">
      <c r="A1019" s="11">
        <v>421</v>
      </c>
      <c r="B1019" s="12" t="s">
        <v>131</v>
      </c>
      <c r="C1019" s="13">
        <v>0</v>
      </c>
      <c r="D1019" s="13">
        <v>0</v>
      </c>
      <c r="E1019" s="13">
        <v>0</v>
      </c>
      <c r="F1019" s="13">
        <v>24375</v>
      </c>
      <c r="G1019" s="20"/>
      <c r="H1019" s="20"/>
      <c r="I1019" s="20"/>
    </row>
    <row r="1020" spans="1:9" x14ac:dyDescent="0.25">
      <c r="A1020" s="15">
        <v>4214</v>
      </c>
      <c r="B1020" s="16" t="s">
        <v>134</v>
      </c>
      <c r="C1020" s="17">
        <v>0</v>
      </c>
      <c r="D1020" s="17"/>
      <c r="E1020" s="17"/>
      <c r="F1020" s="17">
        <v>24375</v>
      </c>
      <c r="G1020" s="19"/>
      <c r="H1020" s="19"/>
      <c r="I1020" s="19"/>
    </row>
    <row r="1021" spans="1:9" x14ac:dyDescent="0.25">
      <c r="A1021" s="42" t="s">
        <v>285</v>
      </c>
      <c r="B1021" s="42"/>
      <c r="C1021" s="43">
        <v>1040642.36</v>
      </c>
      <c r="D1021" s="43">
        <v>4000000</v>
      </c>
      <c r="E1021" s="43">
        <v>4000000</v>
      </c>
      <c r="F1021" s="43">
        <v>1176550.69</v>
      </c>
      <c r="G1021" s="44">
        <v>113.060042068632</v>
      </c>
      <c r="H1021" s="44">
        <v>29.413767249999999</v>
      </c>
      <c r="I1021" s="44">
        <v>29.413767249999999</v>
      </c>
    </row>
    <row r="1022" spans="1:9" x14ac:dyDescent="0.25">
      <c r="A1022" s="45" t="s">
        <v>286</v>
      </c>
      <c r="B1022" s="45"/>
      <c r="C1022" s="46">
        <v>1040642.36</v>
      </c>
      <c r="D1022" s="46">
        <v>4000000</v>
      </c>
      <c r="E1022" s="46">
        <v>4000000</v>
      </c>
      <c r="F1022" s="46">
        <v>1176550.69</v>
      </c>
      <c r="G1022" s="47">
        <v>113.060042068632</v>
      </c>
      <c r="H1022" s="47">
        <v>29.413767249999999</v>
      </c>
      <c r="I1022" s="47">
        <v>29.413767249999999</v>
      </c>
    </row>
    <row r="1023" spans="1:9" x14ac:dyDescent="0.25">
      <c r="A1023" s="11">
        <v>41</v>
      </c>
      <c r="B1023" s="12" t="s">
        <v>126</v>
      </c>
      <c r="C1023" s="13">
        <v>1040642.36</v>
      </c>
      <c r="D1023" s="13">
        <v>4000000</v>
      </c>
      <c r="E1023" s="13">
        <v>4000000</v>
      </c>
      <c r="F1023" s="13">
        <v>1176550.69</v>
      </c>
      <c r="G1023" s="20">
        <v>113.060042068632</v>
      </c>
      <c r="H1023" s="20">
        <v>29.413767249999999</v>
      </c>
      <c r="I1023" s="20">
        <v>29.413767249999999</v>
      </c>
    </row>
    <row r="1024" spans="1:9" x14ac:dyDescent="0.25">
      <c r="A1024" s="11">
        <v>411</v>
      </c>
      <c r="B1024" s="12" t="s">
        <v>127</v>
      </c>
      <c r="C1024" s="13">
        <v>1040642.36</v>
      </c>
      <c r="D1024" s="13">
        <v>4000000</v>
      </c>
      <c r="E1024" s="13">
        <v>4000000</v>
      </c>
      <c r="F1024" s="13">
        <v>1139050.69</v>
      </c>
      <c r="G1024" s="20">
        <v>109.456498580358</v>
      </c>
      <c r="H1024" s="20">
        <v>28.476267249999999</v>
      </c>
      <c r="I1024" s="20">
        <v>28.476267249999999</v>
      </c>
    </row>
    <row r="1025" spans="1:9" x14ac:dyDescent="0.25">
      <c r="A1025" s="15">
        <v>4111</v>
      </c>
      <c r="B1025" s="16" t="s">
        <v>128</v>
      </c>
      <c r="C1025" s="17">
        <v>1040642.36</v>
      </c>
      <c r="D1025" s="17"/>
      <c r="E1025" s="17"/>
      <c r="F1025" s="17">
        <v>1139050.69</v>
      </c>
      <c r="G1025" s="19">
        <v>109.456498580358</v>
      </c>
      <c r="H1025" s="19"/>
      <c r="I1025" s="19"/>
    </row>
    <row r="1026" spans="1:9" x14ac:dyDescent="0.25">
      <c r="A1026" s="11">
        <v>412</v>
      </c>
      <c r="B1026" s="12" t="s">
        <v>129</v>
      </c>
      <c r="C1026" s="13">
        <v>0</v>
      </c>
      <c r="D1026" s="13">
        <v>0</v>
      </c>
      <c r="E1026" s="13">
        <v>0</v>
      </c>
      <c r="F1026" s="13">
        <v>37500</v>
      </c>
      <c r="G1026" s="20"/>
      <c r="H1026" s="20"/>
      <c r="I1026" s="20"/>
    </row>
    <row r="1027" spans="1:9" x14ac:dyDescent="0.25">
      <c r="A1027" s="15">
        <v>4126</v>
      </c>
      <c r="B1027" s="16" t="s">
        <v>130</v>
      </c>
      <c r="C1027" s="17">
        <v>0</v>
      </c>
      <c r="D1027" s="17"/>
      <c r="E1027" s="17"/>
      <c r="F1027" s="17">
        <v>37500</v>
      </c>
      <c r="G1027" s="19"/>
      <c r="H1027" s="19"/>
      <c r="I1027" s="19"/>
    </row>
    <row r="1028" spans="1:9" x14ac:dyDescent="0.25">
      <c r="A1028" s="42" t="s">
        <v>287</v>
      </c>
      <c r="B1028" s="42"/>
      <c r="C1028" s="43">
        <v>3298614.77</v>
      </c>
      <c r="D1028" s="43">
        <v>7040000</v>
      </c>
      <c r="E1028" s="43">
        <v>7040000</v>
      </c>
      <c r="F1028" s="43">
        <v>3120848.53</v>
      </c>
      <c r="G1028" s="44">
        <v>94.610882070354606</v>
      </c>
      <c r="H1028" s="44">
        <v>44.330234801136399</v>
      </c>
      <c r="I1028" s="44">
        <v>44.330234801136399</v>
      </c>
    </row>
    <row r="1029" spans="1:9" x14ac:dyDescent="0.25">
      <c r="A1029" s="45" t="s">
        <v>288</v>
      </c>
      <c r="B1029" s="45"/>
      <c r="C1029" s="46">
        <v>0</v>
      </c>
      <c r="D1029" s="46">
        <v>200000</v>
      </c>
      <c r="E1029" s="46">
        <v>200000</v>
      </c>
      <c r="F1029" s="46">
        <v>87412.5</v>
      </c>
      <c r="G1029" s="47"/>
      <c r="H1029" s="47">
        <v>43.706249999999997</v>
      </c>
      <c r="I1029" s="47">
        <v>43.706249999999997</v>
      </c>
    </row>
    <row r="1030" spans="1:9" x14ac:dyDescent="0.25">
      <c r="A1030" s="11">
        <v>42</v>
      </c>
      <c r="B1030" s="12" t="s">
        <v>73</v>
      </c>
      <c r="C1030" s="13">
        <v>0</v>
      </c>
      <c r="D1030" s="13">
        <v>200000</v>
      </c>
      <c r="E1030" s="13">
        <v>200000</v>
      </c>
      <c r="F1030" s="13">
        <v>87412.5</v>
      </c>
      <c r="G1030" s="20"/>
      <c r="H1030" s="20">
        <v>43.706249999999997</v>
      </c>
      <c r="I1030" s="20">
        <v>43.706249999999997</v>
      </c>
    </row>
    <row r="1031" spans="1:9" x14ac:dyDescent="0.25">
      <c r="A1031" s="11">
        <v>421</v>
      </c>
      <c r="B1031" s="12" t="s">
        <v>131</v>
      </c>
      <c r="C1031" s="13">
        <v>0</v>
      </c>
      <c r="D1031" s="13">
        <v>200000</v>
      </c>
      <c r="E1031" s="13">
        <v>200000</v>
      </c>
      <c r="F1031" s="13">
        <v>87412.5</v>
      </c>
      <c r="G1031" s="20"/>
      <c r="H1031" s="20">
        <v>43.706249999999997</v>
      </c>
      <c r="I1031" s="20">
        <v>43.706249999999997</v>
      </c>
    </row>
    <row r="1032" spans="1:9" x14ac:dyDescent="0.25">
      <c r="A1032" s="15">
        <v>4213</v>
      </c>
      <c r="B1032" s="16" t="s">
        <v>133</v>
      </c>
      <c r="C1032" s="17">
        <v>0</v>
      </c>
      <c r="D1032" s="17"/>
      <c r="E1032" s="17"/>
      <c r="F1032" s="17">
        <v>87412.5</v>
      </c>
      <c r="G1032" s="19"/>
      <c r="H1032" s="19"/>
      <c r="I1032" s="19"/>
    </row>
    <row r="1033" spans="1:9" x14ac:dyDescent="0.25">
      <c r="A1033" s="45" t="s">
        <v>289</v>
      </c>
      <c r="B1033" s="45"/>
      <c r="C1033" s="46">
        <v>935982.9</v>
      </c>
      <c r="D1033" s="46">
        <v>300000</v>
      </c>
      <c r="E1033" s="46">
        <v>300000</v>
      </c>
      <c r="F1033" s="46">
        <v>0</v>
      </c>
      <c r="G1033" s="47">
        <v>0</v>
      </c>
      <c r="H1033" s="47">
        <v>0</v>
      </c>
      <c r="I1033" s="47">
        <v>0</v>
      </c>
    </row>
    <row r="1034" spans="1:9" x14ac:dyDescent="0.25">
      <c r="A1034" s="11">
        <v>42</v>
      </c>
      <c r="B1034" s="12" t="s">
        <v>73</v>
      </c>
      <c r="C1034" s="13">
        <v>935982.9</v>
      </c>
      <c r="D1034" s="13">
        <v>300000</v>
      </c>
      <c r="E1034" s="13">
        <v>300000</v>
      </c>
      <c r="F1034" s="13">
        <v>0</v>
      </c>
      <c r="G1034" s="20">
        <v>0</v>
      </c>
      <c r="H1034" s="20">
        <v>0</v>
      </c>
      <c r="I1034" s="20">
        <v>0</v>
      </c>
    </row>
    <row r="1035" spans="1:9" x14ac:dyDescent="0.25">
      <c r="A1035" s="11">
        <v>421</v>
      </c>
      <c r="B1035" s="12" t="s">
        <v>131</v>
      </c>
      <c r="C1035" s="13">
        <v>935982.9</v>
      </c>
      <c r="D1035" s="13">
        <v>300000</v>
      </c>
      <c r="E1035" s="13">
        <v>300000</v>
      </c>
      <c r="F1035" s="13">
        <v>0</v>
      </c>
      <c r="G1035" s="20">
        <v>0</v>
      </c>
      <c r="H1035" s="20">
        <v>0</v>
      </c>
      <c r="I1035" s="20">
        <v>0</v>
      </c>
    </row>
    <row r="1036" spans="1:9" x14ac:dyDescent="0.25">
      <c r="A1036" s="15">
        <v>4213</v>
      </c>
      <c r="B1036" s="16" t="s">
        <v>133</v>
      </c>
      <c r="C1036" s="17">
        <v>935982.9</v>
      </c>
      <c r="D1036" s="17"/>
      <c r="E1036" s="17"/>
      <c r="F1036" s="17">
        <v>0</v>
      </c>
      <c r="G1036" s="19">
        <v>0</v>
      </c>
      <c r="H1036" s="19"/>
      <c r="I1036" s="19"/>
    </row>
    <row r="1037" spans="1:9" x14ac:dyDescent="0.25">
      <c r="A1037" s="45" t="s">
        <v>290</v>
      </c>
      <c r="B1037" s="45"/>
      <c r="C1037" s="46">
        <v>0</v>
      </c>
      <c r="D1037" s="46">
        <v>20000</v>
      </c>
      <c r="E1037" s="46">
        <v>20000</v>
      </c>
      <c r="F1037" s="46">
        <v>16500</v>
      </c>
      <c r="G1037" s="47">
        <v>0</v>
      </c>
      <c r="H1037" s="47">
        <v>82.5</v>
      </c>
      <c r="I1037" s="47">
        <v>82.5</v>
      </c>
    </row>
    <row r="1038" spans="1:9" x14ac:dyDescent="0.25">
      <c r="A1038" s="11">
        <v>42</v>
      </c>
      <c r="B1038" s="12" t="s">
        <v>73</v>
      </c>
      <c r="C1038" s="13">
        <v>0</v>
      </c>
      <c r="D1038" s="13">
        <v>20000</v>
      </c>
      <c r="E1038" s="13">
        <v>20000</v>
      </c>
      <c r="F1038" s="13">
        <v>16500</v>
      </c>
      <c r="G1038" s="20">
        <v>0</v>
      </c>
      <c r="H1038" s="20">
        <v>82.5</v>
      </c>
      <c r="I1038" s="20">
        <v>82.5</v>
      </c>
    </row>
    <row r="1039" spans="1:9" x14ac:dyDescent="0.25">
      <c r="A1039" s="11">
        <v>421</v>
      </c>
      <c r="B1039" s="12" t="s">
        <v>131</v>
      </c>
      <c r="C1039" s="13">
        <v>0</v>
      </c>
      <c r="D1039" s="13">
        <v>20000</v>
      </c>
      <c r="E1039" s="13">
        <v>20000</v>
      </c>
      <c r="F1039" s="13">
        <v>16500</v>
      </c>
      <c r="G1039" s="20">
        <v>0</v>
      </c>
      <c r="H1039" s="20">
        <v>82.5</v>
      </c>
      <c r="I1039" s="20">
        <v>82.5</v>
      </c>
    </row>
    <row r="1040" spans="1:9" x14ac:dyDescent="0.25">
      <c r="A1040" s="15">
        <v>4213</v>
      </c>
      <c r="B1040" s="16" t="s">
        <v>133</v>
      </c>
      <c r="C1040" s="17">
        <v>0</v>
      </c>
      <c r="D1040" s="17"/>
      <c r="E1040" s="17"/>
      <c r="F1040" s="17">
        <v>16500</v>
      </c>
      <c r="G1040" s="19"/>
      <c r="H1040" s="19"/>
      <c r="I1040" s="19"/>
    </row>
    <row r="1041" spans="1:9" x14ac:dyDescent="0.25">
      <c r="A1041" s="45" t="s">
        <v>291</v>
      </c>
      <c r="B1041" s="45"/>
      <c r="C1041" s="46">
        <v>0</v>
      </c>
      <c r="D1041" s="46">
        <v>1500000</v>
      </c>
      <c r="E1041" s="46">
        <v>1500000</v>
      </c>
      <c r="F1041" s="46">
        <v>587358.54</v>
      </c>
      <c r="G1041" s="47">
        <v>0</v>
      </c>
      <c r="H1041" s="47">
        <v>39.157235999999997</v>
      </c>
      <c r="I1041" s="47">
        <v>39.157235999999997</v>
      </c>
    </row>
    <row r="1042" spans="1:9" x14ac:dyDescent="0.25">
      <c r="A1042" s="11">
        <v>42</v>
      </c>
      <c r="B1042" s="12" t="s">
        <v>73</v>
      </c>
      <c r="C1042" s="13">
        <v>0</v>
      </c>
      <c r="D1042" s="13">
        <v>1500000</v>
      </c>
      <c r="E1042" s="13">
        <v>1500000</v>
      </c>
      <c r="F1042" s="13">
        <v>587358.54</v>
      </c>
      <c r="G1042" s="20">
        <v>0</v>
      </c>
      <c r="H1042" s="20">
        <v>39.157235999999997</v>
      </c>
      <c r="I1042" s="20">
        <v>39.157235999999997</v>
      </c>
    </row>
    <row r="1043" spans="1:9" x14ac:dyDescent="0.25">
      <c r="A1043" s="11">
        <v>421</v>
      </c>
      <c r="B1043" s="12" t="s">
        <v>131</v>
      </c>
      <c r="C1043" s="13">
        <v>0</v>
      </c>
      <c r="D1043" s="13">
        <v>1500000</v>
      </c>
      <c r="E1043" s="13">
        <v>1500000</v>
      </c>
      <c r="F1043" s="13">
        <v>587358.54</v>
      </c>
      <c r="G1043" s="20">
        <v>0</v>
      </c>
      <c r="H1043" s="20">
        <v>39.157235999999997</v>
      </c>
      <c r="I1043" s="20">
        <v>39.157235999999997</v>
      </c>
    </row>
    <row r="1044" spans="1:9" x14ac:dyDescent="0.25">
      <c r="A1044" s="15">
        <v>4213</v>
      </c>
      <c r="B1044" s="16" t="s">
        <v>133</v>
      </c>
      <c r="C1044" s="17">
        <v>0</v>
      </c>
      <c r="D1044" s="17"/>
      <c r="E1044" s="17"/>
      <c r="F1044" s="17">
        <v>587358.54</v>
      </c>
      <c r="G1044" s="19"/>
      <c r="H1044" s="19"/>
      <c r="I1044" s="19"/>
    </row>
    <row r="1045" spans="1:9" x14ac:dyDescent="0.25">
      <c r="A1045" s="45" t="s">
        <v>292</v>
      </c>
      <c r="B1045" s="45"/>
      <c r="C1045" s="46">
        <v>37924.080000000002</v>
      </c>
      <c r="D1045" s="46">
        <v>200000</v>
      </c>
      <c r="E1045" s="46">
        <v>200000</v>
      </c>
      <c r="F1045" s="46">
        <v>0</v>
      </c>
      <c r="G1045" s="47">
        <v>0</v>
      </c>
      <c r="H1045" s="47">
        <v>0</v>
      </c>
      <c r="I1045" s="47">
        <v>0</v>
      </c>
    </row>
    <row r="1046" spans="1:9" x14ac:dyDescent="0.25">
      <c r="A1046" s="11">
        <v>42</v>
      </c>
      <c r="B1046" s="12" t="s">
        <v>73</v>
      </c>
      <c r="C1046" s="13">
        <v>37924.080000000002</v>
      </c>
      <c r="D1046" s="13">
        <v>200000</v>
      </c>
      <c r="E1046" s="13">
        <v>200000</v>
      </c>
      <c r="F1046" s="13">
        <v>0</v>
      </c>
      <c r="G1046" s="20">
        <v>0</v>
      </c>
      <c r="H1046" s="20">
        <v>0</v>
      </c>
      <c r="I1046" s="20">
        <v>0</v>
      </c>
    </row>
    <row r="1047" spans="1:9" x14ac:dyDescent="0.25">
      <c r="A1047" s="11">
        <v>421</v>
      </c>
      <c r="B1047" s="12" t="s">
        <v>131</v>
      </c>
      <c r="C1047" s="13">
        <v>37924.080000000002</v>
      </c>
      <c r="D1047" s="13">
        <v>200000</v>
      </c>
      <c r="E1047" s="13">
        <v>200000</v>
      </c>
      <c r="F1047" s="13">
        <v>0</v>
      </c>
      <c r="G1047" s="20">
        <v>0</v>
      </c>
      <c r="H1047" s="20">
        <v>0</v>
      </c>
      <c r="I1047" s="20">
        <v>0</v>
      </c>
    </row>
    <row r="1048" spans="1:9" x14ac:dyDescent="0.25">
      <c r="A1048" s="15">
        <v>4213</v>
      </c>
      <c r="B1048" s="16" t="s">
        <v>133</v>
      </c>
      <c r="C1048" s="17">
        <v>37924.080000000002</v>
      </c>
      <c r="D1048" s="17"/>
      <c r="E1048" s="17"/>
      <c r="F1048" s="17">
        <v>0</v>
      </c>
      <c r="G1048" s="19">
        <v>0</v>
      </c>
      <c r="H1048" s="19"/>
      <c r="I1048" s="19"/>
    </row>
    <row r="1049" spans="1:9" x14ac:dyDescent="0.25">
      <c r="A1049" s="45" t="s">
        <v>293</v>
      </c>
      <c r="B1049" s="45"/>
      <c r="C1049" s="46">
        <v>72789.47</v>
      </c>
      <c r="D1049" s="46">
        <v>270000</v>
      </c>
      <c r="E1049" s="46">
        <v>270000</v>
      </c>
      <c r="F1049" s="46">
        <v>215236.69</v>
      </c>
      <c r="G1049" s="47">
        <v>295.69756449662299</v>
      </c>
      <c r="H1049" s="47">
        <v>79.717292592592599</v>
      </c>
      <c r="I1049" s="47">
        <v>79.717292592592599</v>
      </c>
    </row>
    <row r="1050" spans="1:9" x14ac:dyDescent="0.25">
      <c r="A1050" s="11">
        <v>42</v>
      </c>
      <c r="B1050" s="12" t="s">
        <v>73</v>
      </c>
      <c r="C1050" s="13">
        <v>72789.47</v>
      </c>
      <c r="D1050" s="13">
        <v>270000</v>
      </c>
      <c r="E1050" s="13">
        <v>270000</v>
      </c>
      <c r="F1050" s="13">
        <v>215236.69</v>
      </c>
      <c r="G1050" s="20">
        <v>295.69756449662299</v>
      </c>
      <c r="H1050" s="20">
        <v>79.717292592592599</v>
      </c>
      <c r="I1050" s="20">
        <v>79.717292592592599</v>
      </c>
    </row>
    <row r="1051" spans="1:9" x14ac:dyDescent="0.25">
      <c r="A1051" s="11">
        <v>421</v>
      </c>
      <c r="B1051" s="12" t="s">
        <v>131</v>
      </c>
      <c r="C1051" s="13">
        <v>72789.47</v>
      </c>
      <c r="D1051" s="13">
        <v>270000</v>
      </c>
      <c r="E1051" s="13">
        <v>270000</v>
      </c>
      <c r="F1051" s="13">
        <v>215236.69</v>
      </c>
      <c r="G1051" s="20">
        <v>295.69756449662299</v>
      </c>
      <c r="H1051" s="20">
        <v>79.717292592592599</v>
      </c>
      <c r="I1051" s="20">
        <v>79.717292592592599</v>
      </c>
    </row>
    <row r="1052" spans="1:9" x14ac:dyDescent="0.25">
      <c r="A1052" s="15">
        <v>4213</v>
      </c>
      <c r="B1052" s="16" t="s">
        <v>133</v>
      </c>
      <c r="C1052" s="17">
        <v>72789.47</v>
      </c>
      <c r="D1052" s="17"/>
      <c r="E1052" s="17"/>
      <c r="F1052" s="17">
        <v>215236.69</v>
      </c>
      <c r="G1052" s="19">
        <v>295.69756449662299</v>
      </c>
      <c r="H1052" s="19"/>
      <c r="I1052" s="19"/>
    </row>
    <row r="1053" spans="1:9" x14ac:dyDescent="0.25">
      <c r="A1053" s="45" t="s">
        <v>294</v>
      </c>
      <c r="B1053" s="45"/>
      <c r="C1053" s="46">
        <v>0</v>
      </c>
      <c r="D1053" s="46">
        <v>100000</v>
      </c>
      <c r="E1053" s="46">
        <v>100000</v>
      </c>
      <c r="F1053" s="46">
        <v>0</v>
      </c>
      <c r="G1053" s="47"/>
      <c r="H1053" s="47">
        <v>0</v>
      </c>
      <c r="I1053" s="47">
        <v>0</v>
      </c>
    </row>
    <row r="1054" spans="1:9" x14ac:dyDescent="0.25">
      <c r="A1054" s="11">
        <v>42</v>
      </c>
      <c r="B1054" s="12" t="s">
        <v>73</v>
      </c>
      <c r="C1054" s="13">
        <v>0</v>
      </c>
      <c r="D1054" s="13">
        <v>100000</v>
      </c>
      <c r="E1054" s="13">
        <v>100000</v>
      </c>
      <c r="F1054" s="13">
        <v>0</v>
      </c>
      <c r="G1054" s="20"/>
      <c r="H1054" s="20">
        <v>0</v>
      </c>
      <c r="I1054" s="20">
        <v>0</v>
      </c>
    </row>
    <row r="1055" spans="1:9" x14ac:dyDescent="0.25">
      <c r="A1055" s="11">
        <v>421</v>
      </c>
      <c r="B1055" s="12" t="s">
        <v>131</v>
      </c>
      <c r="C1055" s="13">
        <v>0</v>
      </c>
      <c r="D1055" s="13">
        <v>100000</v>
      </c>
      <c r="E1055" s="13">
        <v>100000</v>
      </c>
      <c r="F1055" s="13">
        <v>0</v>
      </c>
      <c r="G1055" s="20"/>
      <c r="H1055" s="20">
        <v>0</v>
      </c>
      <c r="I1055" s="20">
        <v>0</v>
      </c>
    </row>
    <row r="1056" spans="1:9" x14ac:dyDescent="0.25">
      <c r="A1056" s="45" t="s">
        <v>295</v>
      </c>
      <c r="B1056" s="45"/>
      <c r="C1056" s="46">
        <v>0</v>
      </c>
      <c r="D1056" s="46">
        <v>100000</v>
      </c>
      <c r="E1056" s="46">
        <v>100000</v>
      </c>
      <c r="F1056" s="46">
        <v>0</v>
      </c>
      <c r="G1056" s="47"/>
      <c r="H1056" s="47">
        <v>0</v>
      </c>
      <c r="I1056" s="47">
        <v>0</v>
      </c>
    </row>
    <row r="1057" spans="1:9" x14ac:dyDescent="0.25">
      <c r="A1057" s="11">
        <v>42</v>
      </c>
      <c r="B1057" s="12" t="s">
        <v>73</v>
      </c>
      <c r="C1057" s="13">
        <v>0</v>
      </c>
      <c r="D1057" s="13">
        <v>100000</v>
      </c>
      <c r="E1057" s="13">
        <v>100000</v>
      </c>
      <c r="F1057" s="13">
        <v>0</v>
      </c>
      <c r="G1057" s="20"/>
      <c r="H1057" s="20">
        <v>0</v>
      </c>
      <c r="I1057" s="20">
        <v>0</v>
      </c>
    </row>
    <row r="1058" spans="1:9" x14ac:dyDescent="0.25">
      <c r="A1058" s="11">
        <v>421</v>
      </c>
      <c r="B1058" s="12" t="s">
        <v>131</v>
      </c>
      <c r="C1058" s="13">
        <v>0</v>
      </c>
      <c r="D1058" s="13">
        <v>100000</v>
      </c>
      <c r="E1058" s="13">
        <v>100000</v>
      </c>
      <c r="F1058" s="13">
        <v>0</v>
      </c>
      <c r="G1058" s="20"/>
      <c r="H1058" s="20">
        <v>0</v>
      </c>
      <c r="I1058" s="20">
        <v>0</v>
      </c>
    </row>
    <row r="1059" spans="1:9" x14ac:dyDescent="0.25">
      <c r="A1059" s="45" t="s">
        <v>296</v>
      </c>
      <c r="B1059" s="45"/>
      <c r="C1059" s="46">
        <v>29340.52</v>
      </c>
      <c r="D1059" s="46">
        <v>650000</v>
      </c>
      <c r="E1059" s="46">
        <v>650000</v>
      </c>
      <c r="F1059" s="46">
        <v>652439.09</v>
      </c>
      <c r="G1059" s="47">
        <v>2223.6793690091399</v>
      </c>
      <c r="H1059" s="47">
        <v>100.375244615385</v>
      </c>
      <c r="I1059" s="47">
        <v>100.375244615385</v>
      </c>
    </row>
    <row r="1060" spans="1:9" x14ac:dyDescent="0.25">
      <c r="A1060" s="11">
        <v>42</v>
      </c>
      <c r="B1060" s="12" t="s">
        <v>73</v>
      </c>
      <c r="C1060" s="13">
        <v>29340.52</v>
      </c>
      <c r="D1060" s="13">
        <v>650000</v>
      </c>
      <c r="E1060" s="13">
        <v>650000</v>
      </c>
      <c r="F1060" s="13">
        <v>652439.09</v>
      </c>
      <c r="G1060" s="20">
        <v>2223.6793690091399</v>
      </c>
      <c r="H1060" s="20">
        <v>100.375244615385</v>
      </c>
      <c r="I1060" s="20">
        <v>100.375244615385</v>
      </c>
    </row>
    <row r="1061" spans="1:9" x14ac:dyDescent="0.25">
      <c r="A1061" s="11">
        <v>421</v>
      </c>
      <c r="B1061" s="12" t="s">
        <v>131</v>
      </c>
      <c r="C1061" s="13">
        <v>29340.52</v>
      </c>
      <c r="D1061" s="13">
        <v>650000</v>
      </c>
      <c r="E1061" s="13">
        <v>650000</v>
      </c>
      <c r="F1061" s="13">
        <v>652439.09</v>
      </c>
      <c r="G1061" s="20">
        <v>2223.6793690091399</v>
      </c>
      <c r="H1061" s="20">
        <v>100.375244615385</v>
      </c>
      <c r="I1061" s="20">
        <v>100.375244615385</v>
      </c>
    </row>
    <row r="1062" spans="1:9" x14ac:dyDescent="0.25">
      <c r="A1062" s="15">
        <v>4213</v>
      </c>
      <c r="B1062" s="16" t="s">
        <v>133</v>
      </c>
      <c r="C1062" s="17">
        <v>29340.52</v>
      </c>
      <c r="D1062" s="17"/>
      <c r="E1062" s="17"/>
      <c r="F1062" s="17">
        <v>652439.09</v>
      </c>
      <c r="G1062" s="19">
        <v>2223.6793690091399</v>
      </c>
      <c r="H1062" s="19"/>
      <c r="I1062" s="19"/>
    </row>
    <row r="1063" spans="1:9" x14ac:dyDescent="0.25">
      <c r="A1063" s="45" t="s">
        <v>297</v>
      </c>
      <c r="B1063" s="45"/>
      <c r="C1063" s="46">
        <v>104530.48</v>
      </c>
      <c r="D1063" s="46">
        <v>0</v>
      </c>
      <c r="E1063" s="46">
        <v>0</v>
      </c>
      <c r="F1063" s="46">
        <v>0</v>
      </c>
      <c r="G1063" s="47">
        <v>0</v>
      </c>
      <c r="H1063" s="47"/>
      <c r="I1063" s="47"/>
    </row>
    <row r="1064" spans="1:9" x14ac:dyDescent="0.25">
      <c r="A1064" s="11">
        <v>42</v>
      </c>
      <c r="B1064" s="12" t="s">
        <v>73</v>
      </c>
      <c r="C1064" s="13">
        <v>104530.48</v>
      </c>
      <c r="D1064" s="13">
        <v>0</v>
      </c>
      <c r="E1064" s="13">
        <v>0</v>
      </c>
      <c r="F1064" s="13">
        <v>0</v>
      </c>
      <c r="G1064" s="20">
        <v>0</v>
      </c>
      <c r="H1064" s="20"/>
      <c r="I1064" s="20"/>
    </row>
    <row r="1065" spans="1:9" x14ac:dyDescent="0.25">
      <c r="A1065" s="11">
        <v>421</v>
      </c>
      <c r="B1065" s="12" t="s">
        <v>131</v>
      </c>
      <c r="C1065" s="13">
        <v>104530.48</v>
      </c>
      <c r="D1065" s="13">
        <v>0</v>
      </c>
      <c r="E1065" s="13">
        <v>0</v>
      </c>
      <c r="F1065" s="13">
        <v>0</v>
      </c>
      <c r="G1065" s="20">
        <v>0</v>
      </c>
      <c r="H1065" s="20"/>
      <c r="I1065" s="20"/>
    </row>
    <row r="1066" spans="1:9" x14ac:dyDescent="0.25">
      <c r="A1066" s="15">
        <v>4213</v>
      </c>
      <c r="B1066" s="16" t="s">
        <v>133</v>
      </c>
      <c r="C1066" s="17">
        <v>104530.48</v>
      </c>
      <c r="D1066" s="17"/>
      <c r="E1066" s="17"/>
      <c r="F1066" s="17">
        <v>0</v>
      </c>
      <c r="G1066" s="19">
        <v>0</v>
      </c>
      <c r="H1066" s="19"/>
      <c r="I1066" s="19"/>
    </row>
    <row r="1067" spans="1:9" x14ac:dyDescent="0.25">
      <c r="A1067" s="45" t="s">
        <v>298</v>
      </c>
      <c r="B1067" s="45"/>
      <c r="C1067" s="46">
        <v>3125</v>
      </c>
      <c r="D1067" s="46">
        <v>100000</v>
      </c>
      <c r="E1067" s="46">
        <v>100000</v>
      </c>
      <c r="F1067" s="46">
        <v>0</v>
      </c>
      <c r="G1067" s="47">
        <v>0</v>
      </c>
      <c r="H1067" s="47">
        <v>0</v>
      </c>
      <c r="I1067" s="47">
        <v>0</v>
      </c>
    </row>
    <row r="1068" spans="1:9" x14ac:dyDescent="0.25">
      <c r="A1068" s="11">
        <v>42</v>
      </c>
      <c r="B1068" s="12" t="s">
        <v>73</v>
      </c>
      <c r="C1068" s="13">
        <v>3125</v>
      </c>
      <c r="D1068" s="13">
        <v>100000</v>
      </c>
      <c r="E1068" s="13">
        <v>100000</v>
      </c>
      <c r="F1068" s="13">
        <v>0</v>
      </c>
      <c r="G1068" s="20">
        <v>0</v>
      </c>
      <c r="H1068" s="20">
        <v>0</v>
      </c>
      <c r="I1068" s="20">
        <v>0</v>
      </c>
    </row>
    <row r="1069" spans="1:9" x14ac:dyDescent="0.25">
      <c r="A1069" s="11">
        <v>421</v>
      </c>
      <c r="B1069" s="12" t="s">
        <v>131</v>
      </c>
      <c r="C1069" s="13">
        <v>3125</v>
      </c>
      <c r="D1069" s="13">
        <v>100000</v>
      </c>
      <c r="E1069" s="13">
        <v>100000</v>
      </c>
      <c r="F1069" s="13">
        <v>0</v>
      </c>
      <c r="G1069" s="20">
        <v>0</v>
      </c>
      <c r="H1069" s="20">
        <v>0</v>
      </c>
      <c r="I1069" s="20">
        <v>0</v>
      </c>
    </row>
    <row r="1070" spans="1:9" x14ac:dyDescent="0.25">
      <c r="A1070" s="15">
        <v>4213</v>
      </c>
      <c r="B1070" s="16" t="s">
        <v>133</v>
      </c>
      <c r="C1070" s="17">
        <v>3125</v>
      </c>
      <c r="D1070" s="17"/>
      <c r="E1070" s="17"/>
      <c r="F1070" s="17">
        <v>0</v>
      </c>
      <c r="G1070" s="19">
        <v>0</v>
      </c>
      <c r="H1070" s="19"/>
      <c r="I1070" s="19"/>
    </row>
    <row r="1071" spans="1:9" x14ac:dyDescent="0.25">
      <c r="A1071" s="45" t="s">
        <v>299</v>
      </c>
      <c r="B1071" s="45"/>
      <c r="C1071" s="46">
        <v>43500</v>
      </c>
      <c r="D1071" s="46">
        <v>100000</v>
      </c>
      <c r="E1071" s="46">
        <v>100000</v>
      </c>
      <c r="F1071" s="46">
        <v>0</v>
      </c>
      <c r="G1071" s="47">
        <v>0</v>
      </c>
      <c r="H1071" s="47">
        <v>0</v>
      </c>
      <c r="I1071" s="47">
        <v>0</v>
      </c>
    </row>
    <row r="1072" spans="1:9" x14ac:dyDescent="0.25">
      <c r="A1072" s="11">
        <v>42</v>
      </c>
      <c r="B1072" s="12" t="s">
        <v>73</v>
      </c>
      <c r="C1072" s="13">
        <v>43500</v>
      </c>
      <c r="D1072" s="13">
        <v>100000</v>
      </c>
      <c r="E1072" s="13">
        <v>100000</v>
      </c>
      <c r="F1072" s="13">
        <v>0</v>
      </c>
      <c r="G1072" s="20">
        <v>0</v>
      </c>
      <c r="H1072" s="20">
        <v>0</v>
      </c>
      <c r="I1072" s="20">
        <v>0</v>
      </c>
    </row>
    <row r="1073" spans="1:9" x14ac:dyDescent="0.25">
      <c r="A1073" s="11">
        <v>421</v>
      </c>
      <c r="B1073" s="12" t="s">
        <v>131</v>
      </c>
      <c r="C1073" s="13">
        <v>43500</v>
      </c>
      <c r="D1073" s="13">
        <v>100000</v>
      </c>
      <c r="E1073" s="13">
        <v>100000</v>
      </c>
      <c r="F1073" s="13">
        <v>0</v>
      </c>
      <c r="G1073" s="20">
        <v>0</v>
      </c>
      <c r="H1073" s="20">
        <v>0</v>
      </c>
      <c r="I1073" s="20">
        <v>0</v>
      </c>
    </row>
    <row r="1074" spans="1:9" x14ac:dyDescent="0.25">
      <c r="A1074" s="15">
        <v>4213</v>
      </c>
      <c r="B1074" s="16" t="s">
        <v>133</v>
      </c>
      <c r="C1074" s="17">
        <v>43500</v>
      </c>
      <c r="D1074" s="17"/>
      <c r="E1074" s="17"/>
      <c r="F1074" s="17">
        <v>0</v>
      </c>
      <c r="G1074" s="19">
        <v>0</v>
      </c>
      <c r="H1074" s="19"/>
      <c r="I1074" s="19"/>
    </row>
    <row r="1075" spans="1:9" x14ac:dyDescent="0.25">
      <c r="A1075" s="45" t="s">
        <v>300</v>
      </c>
      <c r="B1075" s="45"/>
      <c r="C1075" s="46">
        <v>1525158.59</v>
      </c>
      <c r="D1075" s="46">
        <v>700000</v>
      </c>
      <c r="E1075" s="46">
        <v>700000</v>
      </c>
      <c r="F1075" s="46">
        <v>641390.69999999995</v>
      </c>
      <c r="G1075" s="47">
        <v>42.054033213686999</v>
      </c>
      <c r="H1075" s="47">
        <v>91.627242857142903</v>
      </c>
      <c r="I1075" s="47">
        <v>91.627242857142903</v>
      </c>
    </row>
    <row r="1076" spans="1:9" x14ac:dyDescent="0.25">
      <c r="A1076" s="11">
        <v>42</v>
      </c>
      <c r="B1076" s="12" t="s">
        <v>73</v>
      </c>
      <c r="C1076" s="13">
        <v>1525158.59</v>
      </c>
      <c r="D1076" s="13">
        <v>700000</v>
      </c>
      <c r="E1076" s="13">
        <v>700000</v>
      </c>
      <c r="F1076" s="13">
        <v>641390.69999999995</v>
      </c>
      <c r="G1076" s="20">
        <v>42.054033213686999</v>
      </c>
      <c r="H1076" s="20">
        <v>91.627242857142903</v>
      </c>
      <c r="I1076" s="20">
        <v>91.627242857142903</v>
      </c>
    </row>
    <row r="1077" spans="1:9" x14ac:dyDescent="0.25">
      <c r="A1077" s="11">
        <v>421</v>
      </c>
      <c r="B1077" s="12" t="s">
        <v>131</v>
      </c>
      <c r="C1077" s="13">
        <v>1525158.59</v>
      </c>
      <c r="D1077" s="13">
        <v>700000</v>
      </c>
      <c r="E1077" s="13">
        <v>700000</v>
      </c>
      <c r="F1077" s="13">
        <v>641390.69999999995</v>
      </c>
      <c r="G1077" s="20">
        <v>42.054033213686999</v>
      </c>
      <c r="H1077" s="20">
        <v>91.627242857142903</v>
      </c>
      <c r="I1077" s="20">
        <v>91.627242857142903</v>
      </c>
    </row>
    <row r="1078" spans="1:9" x14ac:dyDescent="0.25">
      <c r="A1078" s="15">
        <v>4213</v>
      </c>
      <c r="B1078" s="16" t="s">
        <v>133</v>
      </c>
      <c r="C1078" s="17">
        <v>1525158.59</v>
      </c>
      <c r="D1078" s="17"/>
      <c r="E1078" s="17"/>
      <c r="F1078" s="17">
        <v>641390.69999999995</v>
      </c>
      <c r="G1078" s="19">
        <v>42.054033213686999</v>
      </c>
      <c r="H1078" s="19"/>
      <c r="I1078" s="19"/>
    </row>
    <row r="1079" spans="1:9" x14ac:dyDescent="0.25">
      <c r="A1079" s="45" t="s">
        <v>301</v>
      </c>
      <c r="B1079" s="45"/>
      <c r="C1079" s="46">
        <v>5000</v>
      </c>
      <c r="D1079" s="46">
        <v>100000</v>
      </c>
      <c r="E1079" s="46">
        <v>100000</v>
      </c>
      <c r="F1079" s="46">
        <v>0</v>
      </c>
      <c r="G1079" s="47">
        <v>0</v>
      </c>
      <c r="H1079" s="47">
        <v>0</v>
      </c>
      <c r="I1079" s="47">
        <v>0</v>
      </c>
    </row>
    <row r="1080" spans="1:9" x14ac:dyDescent="0.25">
      <c r="A1080" s="11">
        <v>42</v>
      </c>
      <c r="B1080" s="12" t="s">
        <v>73</v>
      </c>
      <c r="C1080" s="13">
        <v>5000</v>
      </c>
      <c r="D1080" s="13">
        <v>100000</v>
      </c>
      <c r="E1080" s="13">
        <v>100000</v>
      </c>
      <c r="F1080" s="13">
        <v>0</v>
      </c>
      <c r="G1080" s="20">
        <v>0</v>
      </c>
      <c r="H1080" s="20">
        <v>0</v>
      </c>
      <c r="I1080" s="20">
        <v>0</v>
      </c>
    </row>
    <row r="1081" spans="1:9" x14ac:dyDescent="0.25">
      <c r="A1081" s="11">
        <v>421</v>
      </c>
      <c r="B1081" s="12" t="s">
        <v>131</v>
      </c>
      <c r="C1081" s="13">
        <v>5000</v>
      </c>
      <c r="D1081" s="13">
        <v>100000</v>
      </c>
      <c r="E1081" s="13">
        <v>100000</v>
      </c>
      <c r="F1081" s="13">
        <v>0</v>
      </c>
      <c r="G1081" s="20">
        <v>0</v>
      </c>
      <c r="H1081" s="20">
        <v>0</v>
      </c>
      <c r="I1081" s="20">
        <v>0</v>
      </c>
    </row>
    <row r="1082" spans="1:9" x14ac:dyDescent="0.25">
      <c r="A1082" s="15">
        <v>4213</v>
      </c>
      <c r="B1082" s="16" t="s">
        <v>133</v>
      </c>
      <c r="C1082" s="17">
        <v>5000</v>
      </c>
      <c r="D1082" s="17"/>
      <c r="E1082" s="17"/>
      <c r="F1082" s="17">
        <v>0</v>
      </c>
      <c r="G1082" s="19">
        <v>0</v>
      </c>
      <c r="H1082" s="19"/>
      <c r="I1082" s="19"/>
    </row>
    <row r="1083" spans="1:9" x14ac:dyDescent="0.25">
      <c r="A1083" s="45" t="s">
        <v>302</v>
      </c>
      <c r="B1083" s="45"/>
      <c r="C1083" s="46">
        <v>8500</v>
      </c>
      <c r="D1083" s="46">
        <v>1000000</v>
      </c>
      <c r="E1083" s="46">
        <v>1000000</v>
      </c>
      <c r="F1083" s="46">
        <v>92750</v>
      </c>
      <c r="G1083" s="47">
        <v>1091.1764705882399</v>
      </c>
      <c r="H1083" s="47">
        <v>9.2750000000000004</v>
      </c>
      <c r="I1083" s="47">
        <v>9.2750000000000004</v>
      </c>
    </row>
    <row r="1084" spans="1:9" x14ac:dyDescent="0.25">
      <c r="A1084" s="11">
        <v>42</v>
      </c>
      <c r="B1084" s="12" t="s">
        <v>73</v>
      </c>
      <c r="C1084" s="13">
        <v>8500</v>
      </c>
      <c r="D1084" s="13">
        <v>1000000</v>
      </c>
      <c r="E1084" s="13">
        <v>1000000</v>
      </c>
      <c r="F1084" s="13">
        <v>92750</v>
      </c>
      <c r="G1084" s="20">
        <v>1091.1764705882399</v>
      </c>
      <c r="H1084" s="20">
        <v>9.2750000000000004</v>
      </c>
      <c r="I1084" s="20">
        <v>9.2750000000000004</v>
      </c>
    </row>
    <row r="1085" spans="1:9" x14ac:dyDescent="0.25">
      <c r="A1085" s="11">
        <v>421</v>
      </c>
      <c r="B1085" s="12" t="s">
        <v>131</v>
      </c>
      <c r="C1085" s="13">
        <v>8500</v>
      </c>
      <c r="D1085" s="13">
        <v>1000000</v>
      </c>
      <c r="E1085" s="13">
        <v>1000000</v>
      </c>
      <c r="F1085" s="13">
        <v>92750</v>
      </c>
      <c r="G1085" s="20">
        <v>1091.1764705882399</v>
      </c>
      <c r="H1085" s="20">
        <v>9.2750000000000004</v>
      </c>
      <c r="I1085" s="20">
        <v>9.2750000000000004</v>
      </c>
    </row>
    <row r="1086" spans="1:9" x14ac:dyDescent="0.25">
      <c r="A1086" s="15">
        <v>4213</v>
      </c>
      <c r="B1086" s="16" t="s">
        <v>133</v>
      </c>
      <c r="C1086" s="17">
        <v>8500</v>
      </c>
      <c r="D1086" s="17"/>
      <c r="E1086" s="17"/>
      <c r="F1086" s="17">
        <v>92750</v>
      </c>
      <c r="G1086" s="19">
        <v>1091.1764705882399</v>
      </c>
      <c r="H1086" s="19"/>
      <c r="I1086" s="19"/>
    </row>
    <row r="1087" spans="1:9" x14ac:dyDescent="0.25">
      <c r="A1087" s="45" t="s">
        <v>303</v>
      </c>
      <c r="B1087" s="45"/>
      <c r="C1087" s="46">
        <v>0</v>
      </c>
      <c r="D1087" s="46">
        <v>50000</v>
      </c>
      <c r="E1087" s="46">
        <v>50000</v>
      </c>
      <c r="F1087" s="46">
        <v>24500</v>
      </c>
      <c r="G1087" s="47"/>
      <c r="H1087" s="47">
        <v>49</v>
      </c>
      <c r="I1087" s="47">
        <v>49</v>
      </c>
    </row>
    <row r="1088" spans="1:9" x14ac:dyDescent="0.25">
      <c r="A1088" s="11">
        <v>42</v>
      </c>
      <c r="B1088" s="12" t="s">
        <v>73</v>
      </c>
      <c r="C1088" s="13">
        <v>0</v>
      </c>
      <c r="D1088" s="13">
        <v>50000</v>
      </c>
      <c r="E1088" s="13">
        <v>50000</v>
      </c>
      <c r="F1088" s="13">
        <v>24500</v>
      </c>
      <c r="G1088" s="20"/>
      <c r="H1088" s="20">
        <v>49</v>
      </c>
      <c r="I1088" s="20">
        <v>49</v>
      </c>
    </row>
    <row r="1089" spans="1:9" x14ac:dyDescent="0.25">
      <c r="A1089" s="11">
        <v>421</v>
      </c>
      <c r="B1089" s="12" t="s">
        <v>131</v>
      </c>
      <c r="C1089" s="13">
        <v>0</v>
      </c>
      <c r="D1089" s="13">
        <v>50000</v>
      </c>
      <c r="E1089" s="13">
        <v>50000</v>
      </c>
      <c r="F1089" s="13">
        <v>24500</v>
      </c>
      <c r="G1089" s="20"/>
      <c r="H1089" s="20">
        <v>49</v>
      </c>
      <c r="I1089" s="20">
        <v>49</v>
      </c>
    </row>
    <row r="1090" spans="1:9" x14ac:dyDescent="0.25">
      <c r="A1090" s="15">
        <v>4213</v>
      </c>
      <c r="B1090" s="16" t="s">
        <v>133</v>
      </c>
      <c r="C1090" s="17">
        <v>0</v>
      </c>
      <c r="D1090" s="17"/>
      <c r="E1090" s="17"/>
      <c r="F1090" s="17">
        <v>24500</v>
      </c>
      <c r="G1090" s="19"/>
      <c r="H1090" s="19"/>
      <c r="I1090" s="19"/>
    </row>
    <row r="1091" spans="1:9" x14ac:dyDescent="0.25">
      <c r="A1091" s="45" t="s">
        <v>304</v>
      </c>
      <c r="B1091" s="45"/>
      <c r="C1091" s="46">
        <v>0</v>
      </c>
      <c r="D1091" s="46">
        <v>100000</v>
      </c>
      <c r="E1091" s="46">
        <v>100000</v>
      </c>
      <c r="F1091" s="46">
        <v>0</v>
      </c>
      <c r="G1091" s="47"/>
      <c r="H1091" s="47">
        <v>0</v>
      </c>
      <c r="I1091" s="47">
        <v>0</v>
      </c>
    </row>
    <row r="1092" spans="1:9" x14ac:dyDescent="0.25">
      <c r="A1092" s="11">
        <v>42</v>
      </c>
      <c r="B1092" s="12" t="s">
        <v>73</v>
      </c>
      <c r="C1092" s="13">
        <v>0</v>
      </c>
      <c r="D1092" s="13">
        <v>100000</v>
      </c>
      <c r="E1092" s="13">
        <v>100000</v>
      </c>
      <c r="F1092" s="13">
        <v>0</v>
      </c>
      <c r="G1092" s="20"/>
      <c r="H1092" s="20">
        <v>0</v>
      </c>
      <c r="I1092" s="20">
        <v>0</v>
      </c>
    </row>
    <row r="1093" spans="1:9" x14ac:dyDescent="0.25">
      <c r="A1093" s="11">
        <v>421</v>
      </c>
      <c r="B1093" s="12" t="s">
        <v>131</v>
      </c>
      <c r="C1093" s="13">
        <v>0</v>
      </c>
      <c r="D1093" s="13">
        <v>100000</v>
      </c>
      <c r="E1093" s="13">
        <v>100000</v>
      </c>
      <c r="F1093" s="13">
        <v>0</v>
      </c>
      <c r="G1093" s="20"/>
      <c r="H1093" s="20">
        <v>0</v>
      </c>
      <c r="I1093" s="20">
        <v>0</v>
      </c>
    </row>
    <row r="1094" spans="1:9" x14ac:dyDescent="0.25">
      <c r="A1094" s="45" t="s">
        <v>305</v>
      </c>
      <c r="B1094" s="45"/>
      <c r="C1094" s="46">
        <v>3125</v>
      </c>
      <c r="D1094" s="46">
        <v>100000</v>
      </c>
      <c r="E1094" s="46">
        <v>100000</v>
      </c>
      <c r="F1094" s="46">
        <v>33375</v>
      </c>
      <c r="G1094" s="47">
        <v>1068</v>
      </c>
      <c r="H1094" s="47">
        <v>33.375</v>
      </c>
      <c r="I1094" s="47">
        <v>33.375</v>
      </c>
    </row>
    <row r="1095" spans="1:9" x14ac:dyDescent="0.25">
      <c r="A1095" s="11">
        <v>42</v>
      </c>
      <c r="B1095" s="12" t="s">
        <v>73</v>
      </c>
      <c r="C1095" s="13">
        <v>3125</v>
      </c>
      <c r="D1095" s="13">
        <v>100000</v>
      </c>
      <c r="E1095" s="13">
        <v>100000</v>
      </c>
      <c r="F1095" s="13">
        <v>33375</v>
      </c>
      <c r="G1095" s="20">
        <v>1068</v>
      </c>
      <c r="H1095" s="20">
        <v>33.375</v>
      </c>
      <c r="I1095" s="20">
        <v>33.375</v>
      </c>
    </row>
    <row r="1096" spans="1:9" x14ac:dyDescent="0.25">
      <c r="A1096" s="11">
        <v>421</v>
      </c>
      <c r="B1096" s="12" t="s">
        <v>131</v>
      </c>
      <c r="C1096" s="13">
        <v>3125</v>
      </c>
      <c r="D1096" s="13">
        <v>100000</v>
      </c>
      <c r="E1096" s="13">
        <v>100000</v>
      </c>
      <c r="F1096" s="13">
        <v>33375</v>
      </c>
      <c r="G1096" s="20">
        <v>1068</v>
      </c>
      <c r="H1096" s="20">
        <v>33.375</v>
      </c>
      <c r="I1096" s="20">
        <v>33.375</v>
      </c>
    </row>
    <row r="1097" spans="1:9" x14ac:dyDescent="0.25">
      <c r="A1097" s="15">
        <v>4213</v>
      </c>
      <c r="B1097" s="16" t="s">
        <v>133</v>
      </c>
      <c r="C1097" s="17">
        <v>3125</v>
      </c>
      <c r="D1097" s="17"/>
      <c r="E1097" s="17"/>
      <c r="F1097" s="17">
        <v>33375</v>
      </c>
      <c r="G1097" s="19">
        <v>1068</v>
      </c>
      <c r="H1097" s="19"/>
      <c r="I1097" s="19"/>
    </row>
    <row r="1098" spans="1:9" x14ac:dyDescent="0.25">
      <c r="A1098" s="45" t="s">
        <v>306</v>
      </c>
      <c r="B1098" s="45"/>
      <c r="C1098" s="46">
        <v>85000.04</v>
      </c>
      <c r="D1098" s="46">
        <v>200000</v>
      </c>
      <c r="E1098" s="46">
        <v>200000</v>
      </c>
      <c r="F1098" s="46">
        <v>7500</v>
      </c>
      <c r="G1098" s="47">
        <v>8.8235252595175293</v>
      </c>
      <c r="H1098" s="47">
        <v>3.75</v>
      </c>
      <c r="I1098" s="47">
        <v>3.75</v>
      </c>
    </row>
    <row r="1099" spans="1:9" x14ac:dyDescent="0.25">
      <c r="A1099" s="11">
        <v>42</v>
      </c>
      <c r="B1099" s="12" t="s">
        <v>73</v>
      </c>
      <c r="C1099" s="13">
        <v>85000.04</v>
      </c>
      <c r="D1099" s="13">
        <v>200000</v>
      </c>
      <c r="E1099" s="13">
        <v>200000</v>
      </c>
      <c r="F1099" s="13">
        <v>7500</v>
      </c>
      <c r="G1099" s="20">
        <v>8.8235252595175293</v>
      </c>
      <c r="H1099" s="20">
        <v>3.75</v>
      </c>
      <c r="I1099" s="20">
        <v>3.75</v>
      </c>
    </row>
    <row r="1100" spans="1:9" x14ac:dyDescent="0.25">
      <c r="A1100" s="11">
        <v>421</v>
      </c>
      <c r="B1100" s="12" t="s">
        <v>131</v>
      </c>
      <c r="C1100" s="13">
        <v>85000.04</v>
      </c>
      <c r="D1100" s="13">
        <v>200000</v>
      </c>
      <c r="E1100" s="13">
        <v>200000</v>
      </c>
      <c r="F1100" s="13">
        <v>7500</v>
      </c>
      <c r="G1100" s="20">
        <v>8.8235252595175293</v>
      </c>
      <c r="H1100" s="20">
        <v>3.75</v>
      </c>
      <c r="I1100" s="20">
        <v>3.75</v>
      </c>
    </row>
    <row r="1101" spans="1:9" x14ac:dyDescent="0.25">
      <c r="A1101" s="15">
        <v>4213</v>
      </c>
      <c r="B1101" s="16" t="s">
        <v>133</v>
      </c>
      <c r="C1101" s="17">
        <v>85000.04</v>
      </c>
      <c r="D1101" s="17"/>
      <c r="E1101" s="17"/>
      <c r="F1101" s="17">
        <v>7500</v>
      </c>
      <c r="G1101" s="19">
        <v>8.8235252595175293</v>
      </c>
      <c r="H1101" s="19"/>
      <c r="I1101" s="19"/>
    </row>
    <row r="1102" spans="1:9" x14ac:dyDescent="0.25">
      <c r="A1102" s="45" t="s">
        <v>307</v>
      </c>
      <c r="B1102" s="45"/>
      <c r="C1102" s="46">
        <v>36562.5</v>
      </c>
      <c r="D1102" s="46">
        <v>100000</v>
      </c>
      <c r="E1102" s="46">
        <v>100000</v>
      </c>
      <c r="F1102" s="46">
        <v>30000</v>
      </c>
      <c r="G1102" s="47">
        <v>82.051282051282001</v>
      </c>
      <c r="H1102" s="47">
        <v>30</v>
      </c>
      <c r="I1102" s="47">
        <v>30</v>
      </c>
    </row>
    <row r="1103" spans="1:9" x14ac:dyDescent="0.25">
      <c r="A1103" s="11">
        <v>42</v>
      </c>
      <c r="B1103" s="12" t="s">
        <v>73</v>
      </c>
      <c r="C1103" s="13">
        <v>36562.5</v>
      </c>
      <c r="D1103" s="13">
        <v>100000</v>
      </c>
      <c r="E1103" s="13">
        <v>100000</v>
      </c>
      <c r="F1103" s="13">
        <v>30000</v>
      </c>
      <c r="G1103" s="20">
        <v>82.051282051282001</v>
      </c>
      <c r="H1103" s="20">
        <v>30</v>
      </c>
      <c r="I1103" s="20">
        <v>30</v>
      </c>
    </row>
    <row r="1104" spans="1:9" x14ac:dyDescent="0.25">
      <c r="A1104" s="11">
        <v>421</v>
      </c>
      <c r="B1104" s="12" t="s">
        <v>131</v>
      </c>
      <c r="C1104" s="13">
        <v>36562.5</v>
      </c>
      <c r="D1104" s="13">
        <v>100000</v>
      </c>
      <c r="E1104" s="13">
        <v>100000</v>
      </c>
      <c r="F1104" s="13">
        <v>30000</v>
      </c>
      <c r="G1104" s="20">
        <v>82.051282051282001</v>
      </c>
      <c r="H1104" s="20">
        <v>30</v>
      </c>
      <c r="I1104" s="20">
        <v>30</v>
      </c>
    </row>
    <row r="1105" spans="1:9" x14ac:dyDescent="0.25">
      <c r="A1105" s="15">
        <v>4213</v>
      </c>
      <c r="B1105" s="16" t="s">
        <v>133</v>
      </c>
      <c r="C1105" s="17">
        <v>36562.5</v>
      </c>
      <c r="D1105" s="17"/>
      <c r="E1105" s="17"/>
      <c r="F1105" s="17">
        <v>30000</v>
      </c>
      <c r="G1105" s="19">
        <v>82.051282051282001</v>
      </c>
      <c r="H1105" s="19"/>
      <c r="I1105" s="19"/>
    </row>
    <row r="1106" spans="1:9" x14ac:dyDescent="0.25">
      <c r="A1106" s="45" t="s">
        <v>308</v>
      </c>
      <c r="B1106" s="45"/>
      <c r="C1106" s="46">
        <v>8750</v>
      </c>
      <c r="D1106" s="46">
        <v>150000</v>
      </c>
      <c r="E1106" s="46">
        <v>150000</v>
      </c>
      <c r="F1106" s="46">
        <v>104865</v>
      </c>
      <c r="G1106" s="47">
        <v>1198.4571428571401</v>
      </c>
      <c r="H1106" s="47">
        <v>69.91</v>
      </c>
      <c r="I1106" s="47">
        <v>69.91</v>
      </c>
    </row>
    <row r="1107" spans="1:9" x14ac:dyDescent="0.25">
      <c r="A1107" s="11">
        <v>42</v>
      </c>
      <c r="B1107" s="12" t="s">
        <v>73</v>
      </c>
      <c r="C1107" s="13">
        <v>8750</v>
      </c>
      <c r="D1107" s="13">
        <v>150000</v>
      </c>
      <c r="E1107" s="13">
        <v>150000</v>
      </c>
      <c r="F1107" s="13">
        <v>104865</v>
      </c>
      <c r="G1107" s="20">
        <v>1198.4571428571401</v>
      </c>
      <c r="H1107" s="20">
        <v>69.91</v>
      </c>
      <c r="I1107" s="20">
        <v>69.91</v>
      </c>
    </row>
    <row r="1108" spans="1:9" x14ac:dyDescent="0.25">
      <c r="A1108" s="11">
        <v>421</v>
      </c>
      <c r="B1108" s="12" t="s">
        <v>131</v>
      </c>
      <c r="C1108" s="13">
        <v>8750</v>
      </c>
      <c r="D1108" s="13">
        <v>150000</v>
      </c>
      <c r="E1108" s="13">
        <v>150000</v>
      </c>
      <c r="F1108" s="13">
        <v>104865</v>
      </c>
      <c r="G1108" s="20">
        <v>1198.4571428571401</v>
      </c>
      <c r="H1108" s="20">
        <v>69.91</v>
      </c>
      <c r="I1108" s="20">
        <v>69.91</v>
      </c>
    </row>
    <row r="1109" spans="1:9" x14ac:dyDescent="0.25">
      <c r="A1109" s="15">
        <v>4213</v>
      </c>
      <c r="B1109" s="16" t="s">
        <v>133</v>
      </c>
      <c r="C1109" s="17">
        <v>8750</v>
      </c>
      <c r="D1109" s="17"/>
      <c r="E1109" s="17"/>
      <c r="F1109" s="17">
        <v>104865</v>
      </c>
      <c r="G1109" s="19">
        <v>1198.4571428571401</v>
      </c>
      <c r="H1109" s="19"/>
      <c r="I1109" s="19"/>
    </row>
    <row r="1110" spans="1:9" x14ac:dyDescent="0.25">
      <c r="A1110" s="45" t="s">
        <v>309</v>
      </c>
      <c r="B1110" s="45"/>
      <c r="C1110" s="46">
        <v>399326.19</v>
      </c>
      <c r="D1110" s="46">
        <v>0</v>
      </c>
      <c r="E1110" s="46">
        <v>0</v>
      </c>
      <c r="F1110" s="46">
        <v>0</v>
      </c>
      <c r="G1110" s="47">
        <v>0</v>
      </c>
      <c r="H1110" s="47"/>
      <c r="I1110" s="47"/>
    </row>
    <row r="1111" spans="1:9" x14ac:dyDescent="0.25">
      <c r="A1111" s="11">
        <v>42</v>
      </c>
      <c r="B1111" s="12" t="s">
        <v>73</v>
      </c>
      <c r="C1111" s="13">
        <v>399326.19</v>
      </c>
      <c r="D1111" s="13">
        <v>0</v>
      </c>
      <c r="E1111" s="13">
        <v>0</v>
      </c>
      <c r="F1111" s="13">
        <v>0</v>
      </c>
      <c r="G1111" s="20">
        <v>0</v>
      </c>
      <c r="H1111" s="20"/>
      <c r="I1111" s="20"/>
    </row>
    <row r="1112" spans="1:9" x14ac:dyDescent="0.25">
      <c r="A1112" s="11">
        <v>421</v>
      </c>
      <c r="B1112" s="12" t="s">
        <v>131</v>
      </c>
      <c r="C1112" s="13">
        <v>399326.19</v>
      </c>
      <c r="D1112" s="13">
        <v>0</v>
      </c>
      <c r="E1112" s="13">
        <v>0</v>
      </c>
      <c r="F1112" s="13">
        <v>0</v>
      </c>
      <c r="G1112" s="20">
        <v>0</v>
      </c>
      <c r="H1112" s="20"/>
      <c r="I1112" s="20"/>
    </row>
    <row r="1113" spans="1:9" x14ac:dyDescent="0.25">
      <c r="A1113" s="15">
        <v>4213</v>
      </c>
      <c r="B1113" s="16" t="s">
        <v>133</v>
      </c>
      <c r="C1113" s="17">
        <v>399326.19</v>
      </c>
      <c r="D1113" s="17"/>
      <c r="E1113" s="17"/>
      <c r="F1113" s="17">
        <v>0</v>
      </c>
      <c r="G1113" s="19">
        <v>0</v>
      </c>
      <c r="H1113" s="19"/>
      <c r="I1113" s="19"/>
    </row>
    <row r="1114" spans="1:9" x14ac:dyDescent="0.25">
      <c r="A1114" s="45" t="s">
        <v>310</v>
      </c>
      <c r="B1114" s="45"/>
      <c r="C1114" s="46">
        <v>0</v>
      </c>
      <c r="D1114" s="46">
        <v>800000</v>
      </c>
      <c r="E1114" s="46">
        <v>800000</v>
      </c>
      <c r="F1114" s="46">
        <v>627521.01</v>
      </c>
      <c r="G1114" s="47"/>
      <c r="H1114" s="47">
        <v>78.440126250000006</v>
      </c>
      <c r="I1114" s="47">
        <v>78.440126250000006</v>
      </c>
    </row>
    <row r="1115" spans="1:9" x14ac:dyDescent="0.25">
      <c r="A1115" s="11">
        <v>42</v>
      </c>
      <c r="B1115" s="12" t="s">
        <v>73</v>
      </c>
      <c r="C1115" s="13">
        <v>0</v>
      </c>
      <c r="D1115" s="13">
        <v>800000</v>
      </c>
      <c r="E1115" s="13">
        <v>800000</v>
      </c>
      <c r="F1115" s="13">
        <v>627521.01</v>
      </c>
      <c r="G1115" s="20"/>
      <c r="H1115" s="20">
        <v>78.440126250000006</v>
      </c>
      <c r="I1115" s="20">
        <v>78.440126250000006</v>
      </c>
    </row>
    <row r="1116" spans="1:9" x14ac:dyDescent="0.25">
      <c r="A1116" s="11">
        <v>421</v>
      </c>
      <c r="B1116" s="12" t="s">
        <v>131</v>
      </c>
      <c r="C1116" s="13">
        <v>0</v>
      </c>
      <c r="D1116" s="13">
        <v>800000</v>
      </c>
      <c r="E1116" s="13">
        <v>800000</v>
      </c>
      <c r="F1116" s="13">
        <v>627521.01</v>
      </c>
      <c r="G1116" s="20"/>
      <c r="H1116" s="20">
        <v>78.440126250000006</v>
      </c>
      <c r="I1116" s="20">
        <v>78.440126250000006</v>
      </c>
    </row>
    <row r="1117" spans="1:9" x14ac:dyDescent="0.25">
      <c r="A1117" s="15">
        <v>4213</v>
      </c>
      <c r="B1117" s="16" t="s">
        <v>133</v>
      </c>
      <c r="C1117" s="17">
        <v>0</v>
      </c>
      <c r="D1117" s="17"/>
      <c r="E1117" s="17"/>
      <c r="F1117" s="17">
        <v>627521.01</v>
      </c>
      <c r="G1117" s="19"/>
      <c r="H1117" s="19"/>
      <c r="I1117" s="19"/>
    </row>
    <row r="1118" spans="1:9" x14ac:dyDescent="0.25">
      <c r="A1118" s="45" t="s">
        <v>311</v>
      </c>
      <c r="B1118" s="45"/>
      <c r="C1118" s="46">
        <v>0</v>
      </c>
      <c r="D1118" s="46">
        <v>200000</v>
      </c>
      <c r="E1118" s="46">
        <v>200000</v>
      </c>
      <c r="F1118" s="46">
        <v>0</v>
      </c>
      <c r="G1118" s="47"/>
      <c r="H1118" s="47">
        <v>0</v>
      </c>
      <c r="I1118" s="47">
        <v>0</v>
      </c>
    </row>
    <row r="1119" spans="1:9" x14ac:dyDescent="0.25">
      <c r="A1119" s="11">
        <v>42</v>
      </c>
      <c r="B1119" s="12" t="s">
        <v>73</v>
      </c>
      <c r="C1119" s="13">
        <v>0</v>
      </c>
      <c r="D1119" s="13">
        <v>200000</v>
      </c>
      <c r="E1119" s="13">
        <v>200000</v>
      </c>
      <c r="F1119" s="13">
        <v>0</v>
      </c>
      <c r="G1119" s="20"/>
      <c r="H1119" s="20">
        <v>0</v>
      </c>
      <c r="I1119" s="20">
        <v>0</v>
      </c>
    </row>
    <row r="1120" spans="1:9" x14ac:dyDescent="0.25">
      <c r="A1120" s="11">
        <v>421</v>
      </c>
      <c r="B1120" s="12" t="s">
        <v>131</v>
      </c>
      <c r="C1120" s="13">
        <v>0</v>
      </c>
      <c r="D1120" s="13">
        <v>200000</v>
      </c>
      <c r="E1120" s="13">
        <v>200000</v>
      </c>
      <c r="F1120" s="13">
        <v>0</v>
      </c>
      <c r="G1120" s="20"/>
      <c r="H1120" s="20">
        <v>0</v>
      </c>
      <c r="I1120" s="20">
        <v>0</v>
      </c>
    </row>
    <row r="1121" spans="1:9" x14ac:dyDescent="0.25">
      <c r="A1121" s="42" t="s">
        <v>312</v>
      </c>
      <c r="B1121" s="42"/>
      <c r="C1121" s="43">
        <v>0</v>
      </c>
      <c r="D1121" s="43">
        <v>2290000</v>
      </c>
      <c r="E1121" s="43">
        <v>2290000</v>
      </c>
      <c r="F1121" s="43">
        <v>1624528.96</v>
      </c>
      <c r="G1121" s="44"/>
      <c r="H1121" s="44">
        <v>70.9401292576419</v>
      </c>
      <c r="I1121" s="44">
        <v>70.9401292576419</v>
      </c>
    </row>
    <row r="1122" spans="1:9" x14ac:dyDescent="0.25">
      <c r="A1122" s="45" t="s">
        <v>313</v>
      </c>
      <c r="B1122" s="45"/>
      <c r="C1122" s="46">
        <v>0</v>
      </c>
      <c r="D1122" s="46">
        <v>140000</v>
      </c>
      <c r="E1122" s="46">
        <v>140000</v>
      </c>
      <c r="F1122" s="46">
        <v>108500</v>
      </c>
      <c r="G1122" s="47"/>
      <c r="H1122" s="47">
        <v>77.5</v>
      </c>
      <c r="I1122" s="47">
        <v>77.5</v>
      </c>
    </row>
    <row r="1123" spans="1:9" x14ac:dyDescent="0.25">
      <c r="A1123" s="11">
        <v>42</v>
      </c>
      <c r="B1123" s="12" t="s">
        <v>73</v>
      </c>
      <c r="C1123" s="13">
        <v>0</v>
      </c>
      <c r="D1123" s="13">
        <v>140000</v>
      </c>
      <c r="E1123" s="13">
        <v>140000</v>
      </c>
      <c r="F1123" s="13">
        <v>108500</v>
      </c>
      <c r="G1123" s="20"/>
      <c r="H1123" s="20">
        <v>77.5</v>
      </c>
      <c r="I1123" s="20">
        <v>77.5</v>
      </c>
    </row>
    <row r="1124" spans="1:9" x14ac:dyDescent="0.25">
      <c r="A1124" s="11">
        <v>421</v>
      </c>
      <c r="B1124" s="12" t="s">
        <v>131</v>
      </c>
      <c r="C1124" s="13">
        <v>0</v>
      </c>
      <c r="D1124" s="13">
        <v>140000</v>
      </c>
      <c r="E1124" s="13">
        <v>140000</v>
      </c>
      <c r="F1124" s="13">
        <v>108500</v>
      </c>
      <c r="G1124" s="20"/>
      <c r="H1124" s="20">
        <v>77.5</v>
      </c>
      <c r="I1124" s="20">
        <v>77.5</v>
      </c>
    </row>
    <row r="1125" spans="1:9" x14ac:dyDescent="0.25">
      <c r="A1125" s="15">
        <v>4214</v>
      </c>
      <c r="B1125" s="16" t="s">
        <v>134</v>
      </c>
      <c r="C1125" s="17">
        <v>0</v>
      </c>
      <c r="D1125" s="17"/>
      <c r="E1125" s="17"/>
      <c r="F1125" s="17">
        <v>108500</v>
      </c>
      <c r="G1125" s="19"/>
      <c r="H1125" s="19"/>
      <c r="I1125" s="19"/>
    </row>
    <row r="1126" spans="1:9" x14ac:dyDescent="0.25">
      <c r="A1126" s="45" t="s">
        <v>314</v>
      </c>
      <c r="B1126" s="45"/>
      <c r="C1126" s="46">
        <v>0</v>
      </c>
      <c r="D1126" s="46">
        <v>1900000</v>
      </c>
      <c r="E1126" s="46">
        <v>1900000</v>
      </c>
      <c r="F1126" s="46">
        <v>1516028.96</v>
      </c>
      <c r="G1126" s="47"/>
      <c r="H1126" s="47">
        <v>79.790997894736805</v>
      </c>
      <c r="I1126" s="47">
        <v>79.790997894736805</v>
      </c>
    </row>
    <row r="1127" spans="1:9" x14ac:dyDescent="0.25">
      <c r="A1127" s="11">
        <v>41</v>
      </c>
      <c r="B1127" s="12" t="s">
        <v>126</v>
      </c>
      <c r="C1127" s="13">
        <v>0</v>
      </c>
      <c r="D1127" s="13">
        <v>1500000</v>
      </c>
      <c r="E1127" s="13">
        <v>1500000</v>
      </c>
      <c r="F1127" s="13">
        <v>1516028.96</v>
      </c>
      <c r="G1127" s="20"/>
      <c r="H1127" s="20">
        <v>101.068597333333</v>
      </c>
      <c r="I1127" s="20">
        <v>101.068597333333</v>
      </c>
    </row>
    <row r="1128" spans="1:9" x14ac:dyDescent="0.25">
      <c r="A1128" s="11">
        <v>411</v>
      </c>
      <c r="B1128" s="12" t="s">
        <v>127</v>
      </c>
      <c r="C1128" s="13">
        <v>0</v>
      </c>
      <c r="D1128" s="13">
        <v>1500000</v>
      </c>
      <c r="E1128" s="13">
        <v>1500000</v>
      </c>
      <c r="F1128" s="13">
        <v>1516028.96</v>
      </c>
      <c r="G1128" s="20"/>
      <c r="H1128" s="20">
        <v>101.068597333333</v>
      </c>
      <c r="I1128" s="20">
        <v>101.068597333333</v>
      </c>
    </row>
    <row r="1129" spans="1:9" x14ac:dyDescent="0.25">
      <c r="A1129" s="15">
        <v>4111</v>
      </c>
      <c r="B1129" s="16" t="s">
        <v>128</v>
      </c>
      <c r="C1129" s="17">
        <v>0</v>
      </c>
      <c r="D1129" s="17"/>
      <c r="E1129" s="17"/>
      <c r="F1129" s="17">
        <v>1516028.96</v>
      </c>
      <c r="G1129" s="19"/>
      <c r="H1129" s="19"/>
      <c r="I1129" s="19"/>
    </row>
    <row r="1130" spans="1:9" x14ac:dyDescent="0.25">
      <c r="A1130" s="11">
        <v>42</v>
      </c>
      <c r="B1130" s="12" t="s">
        <v>73</v>
      </c>
      <c r="C1130" s="13">
        <v>0</v>
      </c>
      <c r="D1130" s="13">
        <v>400000</v>
      </c>
      <c r="E1130" s="13">
        <v>400000</v>
      </c>
      <c r="F1130" s="13">
        <v>0</v>
      </c>
      <c r="G1130" s="20"/>
      <c r="H1130" s="20">
        <v>0</v>
      </c>
      <c r="I1130" s="20">
        <v>0</v>
      </c>
    </row>
    <row r="1131" spans="1:9" x14ac:dyDescent="0.25">
      <c r="A1131" s="11">
        <v>421</v>
      </c>
      <c r="B1131" s="12" t="s">
        <v>131</v>
      </c>
      <c r="C1131" s="13">
        <v>0</v>
      </c>
      <c r="D1131" s="13">
        <v>400000</v>
      </c>
      <c r="E1131" s="13">
        <v>400000</v>
      </c>
      <c r="F1131" s="13">
        <v>0</v>
      </c>
      <c r="G1131" s="20"/>
      <c r="H1131" s="20">
        <v>0</v>
      </c>
      <c r="I1131" s="20">
        <v>0</v>
      </c>
    </row>
    <row r="1132" spans="1:9" x14ac:dyDescent="0.25">
      <c r="A1132" s="45" t="s">
        <v>315</v>
      </c>
      <c r="B1132" s="45"/>
      <c r="C1132" s="46">
        <v>0</v>
      </c>
      <c r="D1132" s="46">
        <v>50000</v>
      </c>
      <c r="E1132" s="46">
        <v>50000</v>
      </c>
      <c r="F1132" s="46">
        <v>0</v>
      </c>
      <c r="G1132" s="47"/>
      <c r="H1132" s="47">
        <v>0</v>
      </c>
      <c r="I1132" s="47">
        <v>0</v>
      </c>
    </row>
    <row r="1133" spans="1:9" x14ac:dyDescent="0.25">
      <c r="A1133" s="11">
        <v>42</v>
      </c>
      <c r="B1133" s="12" t="s">
        <v>73</v>
      </c>
      <c r="C1133" s="13">
        <v>0</v>
      </c>
      <c r="D1133" s="13">
        <v>50000</v>
      </c>
      <c r="E1133" s="13">
        <v>50000</v>
      </c>
      <c r="F1133" s="13">
        <v>0</v>
      </c>
      <c r="G1133" s="20"/>
      <c r="H1133" s="20">
        <v>0</v>
      </c>
      <c r="I1133" s="20">
        <v>0</v>
      </c>
    </row>
    <row r="1134" spans="1:9" x14ac:dyDescent="0.25">
      <c r="A1134" s="11">
        <v>421</v>
      </c>
      <c r="B1134" s="12" t="s">
        <v>131</v>
      </c>
      <c r="C1134" s="13">
        <v>0</v>
      </c>
      <c r="D1134" s="13">
        <v>50000</v>
      </c>
      <c r="E1134" s="13">
        <v>50000</v>
      </c>
      <c r="F1134" s="13">
        <v>0</v>
      </c>
      <c r="G1134" s="20"/>
      <c r="H1134" s="20">
        <v>0</v>
      </c>
      <c r="I1134" s="20">
        <v>0</v>
      </c>
    </row>
    <row r="1135" spans="1:9" x14ac:dyDescent="0.25">
      <c r="A1135" s="45" t="s">
        <v>316</v>
      </c>
      <c r="B1135" s="45"/>
      <c r="C1135" s="46">
        <v>0</v>
      </c>
      <c r="D1135" s="46">
        <v>200000</v>
      </c>
      <c r="E1135" s="46">
        <v>200000</v>
      </c>
      <c r="F1135" s="46">
        <v>0</v>
      </c>
      <c r="G1135" s="47"/>
      <c r="H1135" s="47">
        <v>0</v>
      </c>
      <c r="I1135" s="47">
        <v>0</v>
      </c>
    </row>
    <row r="1136" spans="1:9" x14ac:dyDescent="0.25">
      <c r="A1136" s="11">
        <v>42</v>
      </c>
      <c r="B1136" s="12" t="s">
        <v>73</v>
      </c>
      <c r="C1136" s="13">
        <v>0</v>
      </c>
      <c r="D1136" s="13">
        <v>200000</v>
      </c>
      <c r="E1136" s="13">
        <v>200000</v>
      </c>
      <c r="F1136" s="13">
        <v>0</v>
      </c>
      <c r="G1136" s="20"/>
      <c r="H1136" s="20">
        <v>0</v>
      </c>
      <c r="I1136" s="20">
        <v>0</v>
      </c>
    </row>
    <row r="1137" spans="1:9" x14ac:dyDescent="0.25">
      <c r="A1137" s="11">
        <v>421</v>
      </c>
      <c r="B1137" s="12" t="s">
        <v>131</v>
      </c>
      <c r="C1137" s="13">
        <v>0</v>
      </c>
      <c r="D1137" s="13">
        <v>200000</v>
      </c>
      <c r="E1137" s="13">
        <v>200000</v>
      </c>
      <c r="F1137" s="13">
        <v>0</v>
      </c>
      <c r="G1137" s="20"/>
      <c r="H1137" s="20">
        <v>0</v>
      </c>
      <c r="I1137" s="20">
        <v>0</v>
      </c>
    </row>
    <row r="1138" spans="1:9" x14ac:dyDescent="0.25">
      <c r="A1138" s="42" t="s">
        <v>317</v>
      </c>
      <c r="B1138" s="42"/>
      <c r="C1138" s="43">
        <v>877675.34</v>
      </c>
      <c r="D1138" s="43">
        <v>1800000</v>
      </c>
      <c r="E1138" s="43">
        <v>1800000</v>
      </c>
      <c r="F1138" s="43">
        <v>1754900.25</v>
      </c>
      <c r="G1138" s="44">
        <v>199.94867920067099</v>
      </c>
      <c r="H1138" s="44">
        <v>97.494458333333299</v>
      </c>
      <c r="I1138" s="44">
        <v>97.494458333333299</v>
      </c>
    </row>
    <row r="1139" spans="1:9" x14ac:dyDescent="0.25">
      <c r="A1139" s="45" t="s">
        <v>318</v>
      </c>
      <c r="B1139" s="45"/>
      <c r="C1139" s="46">
        <v>815612.84</v>
      </c>
      <c r="D1139" s="46">
        <v>1800000</v>
      </c>
      <c r="E1139" s="46">
        <v>1800000</v>
      </c>
      <c r="F1139" s="46">
        <v>1754900.25</v>
      </c>
      <c r="G1139" s="47">
        <v>215.16339173865899</v>
      </c>
      <c r="H1139" s="47">
        <v>97.494458333333299</v>
      </c>
      <c r="I1139" s="47">
        <v>97.494458333333299</v>
      </c>
    </row>
    <row r="1140" spans="1:9" x14ac:dyDescent="0.25">
      <c r="A1140" s="11">
        <v>42</v>
      </c>
      <c r="B1140" s="12" t="s">
        <v>73</v>
      </c>
      <c r="C1140" s="13">
        <v>815612.84</v>
      </c>
      <c r="D1140" s="13">
        <v>1800000</v>
      </c>
      <c r="E1140" s="13">
        <v>1800000</v>
      </c>
      <c r="F1140" s="13">
        <v>1754900.25</v>
      </c>
      <c r="G1140" s="20">
        <v>215.16339173865899</v>
      </c>
      <c r="H1140" s="20">
        <v>97.494458333333299</v>
      </c>
      <c r="I1140" s="20">
        <v>97.494458333333299</v>
      </c>
    </row>
    <row r="1141" spans="1:9" x14ac:dyDescent="0.25">
      <c r="A1141" s="11">
        <v>421</v>
      </c>
      <c r="B1141" s="12" t="s">
        <v>131</v>
      </c>
      <c r="C1141" s="13">
        <v>815612.84</v>
      </c>
      <c r="D1141" s="13">
        <v>1800000</v>
      </c>
      <c r="E1141" s="13">
        <v>1800000</v>
      </c>
      <c r="F1141" s="13">
        <v>1754900.25</v>
      </c>
      <c r="G1141" s="20">
        <v>215.16339173865899</v>
      </c>
      <c r="H1141" s="20">
        <v>97.494458333333299</v>
      </c>
      <c r="I1141" s="20">
        <v>97.494458333333299</v>
      </c>
    </row>
    <row r="1142" spans="1:9" x14ac:dyDescent="0.25">
      <c r="A1142" s="15">
        <v>4214</v>
      </c>
      <c r="B1142" s="16" t="s">
        <v>134</v>
      </c>
      <c r="C1142" s="17">
        <v>815612.84</v>
      </c>
      <c r="D1142" s="17"/>
      <c r="E1142" s="17"/>
      <c r="F1142" s="17">
        <v>1754900.25</v>
      </c>
      <c r="G1142" s="19">
        <v>215.16339173865899</v>
      </c>
      <c r="H1142" s="19"/>
      <c r="I1142" s="19"/>
    </row>
    <row r="1143" spans="1:9" x14ac:dyDescent="0.25">
      <c r="A1143" s="48" t="s">
        <v>319</v>
      </c>
      <c r="B1143" s="48"/>
      <c r="C1143" s="46">
        <v>62062.5</v>
      </c>
      <c r="D1143" s="46">
        <v>0</v>
      </c>
      <c r="E1143" s="46">
        <v>0</v>
      </c>
      <c r="F1143" s="46">
        <v>0</v>
      </c>
      <c r="G1143" s="47">
        <v>0</v>
      </c>
      <c r="H1143" s="47"/>
      <c r="I1143" s="47"/>
    </row>
    <row r="1144" spans="1:9" x14ac:dyDescent="0.25">
      <c r="A1144" s="11">
        <v>32</v>
      </c>
      <c r="B1144" s="12" t="s">
        <v>20</v>
      </c>
      <c r="C1144" s="13">
        <v>62062.5</v>
      </c>
      <c r="D1144" s="13">
        <v>0</v>
      </c>
      <c r="E1144" s="13">
        <v>0</v>
      </c>
      <c r="F1144" s="13">
        <v>0</v>
      </c>
      <c r="G1144" s="20">
        <v>0</v>
      </c>
      <c r="H1144" s="20"/>
      <c r="I1144" s="20"/>
    </row>
    <row r="1145" spans="1:9" x14ac:dyDescent="0.25">
      <c r="A1145" s="11">
        <v>323</v>
      </c>
      <c r="B1145" s="12" t="s">
        <v>31</v>
      </c>
      <c r="C1145" s="13">
        <v>62062.5</v>
      </c>
      <c r="D1145" s="13">
        <v>0</v>
      </c>
      <c r="E1145" s="13">
        <v>0</v>
      </c>
      <c r="F1145" s="13">
        <v>0</v>
      </c>
      <c r="G1145" s="20">
        <v>0</v>
      </c>
      <c r="H1145" s="20"/>
      <c r="I1145" s="20"/>
    </row>
    <row r="1146" spans="1:9" x14ac:dyDescent="0.25">
      <c r="A1146" s="15">
        <v>3237</v>
      </c>
      <c r="B1146" s="16" t="s">
        <v>38</v>
      </c>
      <c r="C1146" s="17">
        <v>62062.5</v>
      </c>
      <c r="D1146" s="17"/>
      <c r="E1146" s="17"/>
      <c r="F1146" s="17">
        <v>0</v>
      </c>
      <c r="G1146" s="19">
        <v>0</v>
      </c>
      <c r="H1146" s="19"/>
      <c r="I1146" s="19"/>
    </row>
    <row r="1147" spans="1:9" x14ac:dyDescent="0.25">
      <c r="A1147" s="42" t="s">
        <v>320</v>
      </c>
      <c r="B1147" s="42"/>
      <c r="C1147" s="43">
        <v>0</v>
      </c>
      <c r="D1147" s="43">
        <v>140000</v>
      </c>
      <c r="E1147" s="43">
        <v>140000</v>
      </c>
      <c r="F1147" s="43">
        <v>0</v>
      </c>
      <c r="G1147" s="44"/>
      <c r="H1147" s="44">
        <v>0</v>
      </c>
      <c r="I1147" s="44">
        <v>0</v>
      </c>
    </row>
    <row r="1148" spans="1:9" x14ac:dyDescent="0.25">
      <c r="A1148" s="48" t="s">
        <v>321</v>
      </c>
      <c r="B1148" s="48"/>
      <c r="C1148" s="46">
        <v>0</v>
      </c>
      <c r="D1148" s="46">
        <v>140000</v>
      </c>
      <c r="E1148" s="46">
        <v>140000</v>
      </c>
      <c r="F1148" s="46">
        <v>0</v>
      </c>
      <c r="G1148" s="47"/>
      <c r="H1148" s="47">
        <v>0</v>
      </c>
      <c r="I1148" s="47">
        <v>0</v>
      </c>
    </row>
    <row r="1149" spans="1:9" x14ac:dyDescent="0.25">
      <c r="A1149" s="11">
        <v>42</v>
      </c>
      <c r="B1149" s="12" t="s">
        <v>73</v>
      </c>
      <c r="C1149" s="13">
        <v>0</v>
      </c>
      <c r="D1149" s="13">
        <v>140000</v>
      </c>
      <c r="E1149" s="13">
        <v>140000</v>
      </c>
      <c r="F1149" s="13">
        <v>0</v>
      </c>
      <c r="G1149" s="20"/>
      <c r="H1149" s="20">
        <v>0</v>
      </c>
      <c r="I1149" s="20">
        <v>0</v>
      </c>
    </row>
    <row r="1150" spans="1:9" x14ac:dyDescent="0.25">
      <c r="A1150" s="11">
        <v>421</v>
      </c>
      <c r="B1150" s="12" t="s">
        <v>131</v>
      </c>
      <c r="C1150" s="13">
        <v>0</v>
      </c>
      <c r="D1150" s="13">
        <v>140000</v>
      </c>
      <c r="E1150" s="13">
        <v>140000</v>
      </c>
      <c r="F1150" s="13">
        <v>0</v>
      </c>
      <c r="G1150" s="20"/>
      <c r="H1150" s="20">
        <v>0</v>
      </c>
      <c r="I1150" s="20">
        <v>0</v>
      </c>
    </row>
    <row r="1151" spans="1:9" x14ac:dyDescent="0.25">
      <c r="A1151" s="49" t="s">
        <v>322</v>
      </c>
      <c r="B1151" s="49"/>
      <c r="C1151" s="43">
        <v>2242907.4700000002</v>
      </c>
      <c r="D1151" s="43">
        <v>1348308.57</v>
      </c>
      <c r="E1151" s="43">
        <v>1348308.57</v>
      </c>
      <c r="F1151" s="43">
        <v>382297.5</v>
      </c>
      <c r="G1151" s="44">
        <v>17.044729000791101</v>
      </c>
      <c r="H1151" s="44">
        <v>28.353858197311599</v>
      </c>
      <c r="I1151" s="44">
        <v>28.353858197311599</v>
      </c>
    </row>
    <row r="1152" spans="1:9" x14ac:dyDescent="0.25">
      <c r="A1152" s="45" t="s">
        <v>323</v>
      </c>
      <c r="B1152" s="45"/>
      <c r="C1152" s="46">
        <v>2071671.66</v>
      </c>
      <c r="D1152" s="46">
        <v>1200000</v>
      </c>
      <c r="E1152" s="46">
        <v>1200000</v>
      </c>
      <c r="F1152" s="46">
        <v>382297.5</v>
      </c>
      <c r="G1152" s="47">
        <v>18.4535757949211</v>
      </c>
      <c r="H1152" s="47">
        <v>31.858125000000001</v>
      </c>
      <c r="I1152" s="47">
        <v>31.858125000000001</v>
      </c>
    </row>
    <row r="1153" spans="1:9" x14ac:dyDescent="0.25">
      <c r="A1153" s="11">
        <v>42</v>
      </c>
      <c r="B1153" s="12" t="s">
        <v>73</v>
      </c>
      <c r="C1153" s="13">
        <v>2071671.66</v>
      </c>
      <c r="D1153" s="13">
        <v>1200000</v>
      </c>
      <c r="E1153" s="13">
        <v>1200000</v>
      </c>
      <c r="F1153" s="13">
        <v>382297.5</v>
      </c>
      <c r="G1153" s="20">
        <v>18.4535757949211</v>
      </c>
      <c r="H1153" s="20">
        <v>31.858125000000001</v>
      </c>
      <c r="I1153" s="20">
        <v>31.858125000000001</v>
      </c>
    </row>
    <row r="1154" spans="1:9" x14ac:dyDescent="0.25">
      <c r="A1154" s="11">
        <v>421</v>
      </c>
      <c r="B1154" s="12" t="s">
        <v>131</v>
      </c>
      <c r="C1154" s="13">
        <v>2071671.66</v>
      </c>
      <c r="D1154" s="13">
        <v>1200000</v>
      </c>
      <c r="E1154" s="13">
        <v>1200000</v>
      </c>
      <c r="F1154" s="13">
        <v>382297.5</v>
      </c>
      <c r="G1154" s="20">
        <v>18.4535757949211</v>
      </c>
      <c r="H1154" s="20">
        <v>31.858125000000001</v>
      </c>
      <c r="I1154" s="20">
        <v>31.858125000000001</v>
      </c>
    </row>
    <row r="1155" spans="1:9" x14ac:dyDescent="0.25">
      <c r="A1155" s="15">
        <v>4214</v>
      </c>
      <c r="B1155" s="16" t="s">
        <v>134</v>
      </c>
      <c r="C1155" s="17">
        <v>2071671.66</v>
      </c>
      <c r="D1155" s="17"/>
      <c r="E1155" s="17"/>
      <c r="F1155" s="17">
        <v>382297.5</v>
      </c>
      <c r="G1155" s="19">
        <v>18.4535757949211</v>
      </c>
      <c r="H1155" s="19"/>
      <c r="I1155" s="19"/>
    </row>
    <row r="1156" spans="1:9" x14ac:dyDescent="0.25">
      <c r="A1156" s="45" t="s">
        <v>324</v>
      </c>
      <c r="B1156" s="45"/>
      <c r="C1156" s="46">
        <v>171235.81</v>
      </c>
      <c r="D1156" s="46">
        <v>148308.57</v>
      </c>
      <c r="E1156" s="46">
        <v>148308.57</v>
      </c>
      <c r="F1156" s="46">
        <v>0</v>
      </c>
      <c r="G1156" s="47">
        <v>0</v>
      </c>
      <c r="H1156" s="47">
        <v>0</v>
      </c>
      <c r="I1156" s="47">
        <v>0</v>
      </c>
    </row>
    <row r="1157" spans="1:9" x14ac:dyDescent="0.25">
      <c r="A1157" s="11">
        <v>38</v>
      </c>
      <c r="B1157" s="12" t="s">
        <v>65</v>
      </c>
      <c r="C1157" s="13">
        <v>110988.25</v>
      </c>
      <c r="D1157" s="13">
        <v>60000</v>
      </c>
      <c r="E1157" s="13">
        <v>60000</v>
      </c>
      <c r="F1157" s="13">
        <v>0</v>
      </c>
      <c r="G1157" s="20">
        <v>0</v>
      </c>
      <c r="H1157" s="20">
        <v>0</v>
      </c>
      <c r="I1157" s="20">
        <v>0</v>
      </c>
    </row>
    <row r="1158" spans="1:9" x14ac:dyDescent="0.25">
      <c r="A1158" s="11">
        <v>386</v>
      </c>
      <c r="B1158" s="12" t="s">
        <v>124</v>
      </c>
      <c r="C1158" s="13">
        <v>110988.25</v>
      </c>
      <c r="D1158" s="13">
        <v>60000</v>
      </c>
      <c r="E1158" s="13">
        <v>60000</v>
      </c>
      <c r="F1158" s="13">
        <v>0</v>
      </c>
      <c r="G1158" s="20">
        <v>0</v>
      </c>
      <c r="H1158" s="20">
        <v>0</v>
      </c>
      <c r="I1158" s="20">
        <v>0</v>
      </c>
    </row>
    <row r="1159" spans="1:9" ht="30" x14ac:dyDescent="0.25">
      <c r="A1159" s="15">
        <v>3861</v>
      </c>
      <c r="B1159" s="16" t="s">
        <v>125</v>
      </c>
      <c r="C1159" s="17">
        <v>110988.25</v>
      </c>
      <c r="D1159" s="17"/>
      <c r="E1159" s="17"/>
      <c r="F1159" s="17">
        <v>0</v>
      </c>
      <c r="G1159" s="19">
        <v>0</v>
      </c>
      <c r="H1159" s="19">
        <v>0</v>
      </c>
      <c r="I1159" s="19">
        <v>0</v>
      </c>
    </row>
    <row r="1160" spans="1:9" x14ac:dyDescent="0.25">
      <c r="A1160" s="11">
        <v>42</v>
      </c>
      <c r="B1160" s="12" t="s">
        <v>73</v>
      </c>
      <c r="C1160" s="13">
        <v>60247.56</v>
      </c>
      <c r="D1160" s="13">
        <v>88308.57</v>
      </c>
      <c r="E1160" s="13">
        <v>88308.57</v>
      </c>
      <c r="F1160" s="13">
        <v>0</v>
      </c>
      <c r="G1160" s="20">
        <v>0</v>
      </c>
      <c r="H1160" s="20">
        <v>0</v>
      </c>
      <c r="I1160" s="20">
        <v>0</v>
      </c>
    </row>
    <row r="1161" spans="1:9" x14ac:dyDescent="0.25">
      <c r="A1161" s="11">
        <v>421</v>
      </c>
      <c r="B1161" s="12" t="s">
        <v>131</v>
      </c>
      <c r="C1161" s="13">
        <v>60247.56</v>
      </c>
      <c r="D1161" s="13">
        <v>88308.57</v>
      </c>
      <c r="E1161" s="13">
        <v>88308.57</v>
      </c>
      <c r="F1161" s="13">
        <v>0</v>
      </c>
      <c r="G1161" s="20">
        <v>0</v>
      </c>
      <c r="H1161" s="20">
        <v>0</v>
      </c>
      <c r="I1161" s="20">
        <v>0</v>
      </c>
    </row>
    <row r="1162" spans="1:9" x14ac:dyDescent="0.25">
      <c r="A1162" s="15">
        <v>4214</v>
      </c>
      <c r="B1162" s="16" t="s">
        <v>134</v>
      </c>
      <c r="C1162" s="17">
        <v>60247.56</v>
      </c>
      <c r="D1162" s="17"/>
      <c r="E1162" s="17"/>
      <c r="F1162" s="17">
        <v>0</v>
      </c>
      <c r="G1162" s="19">
        <v>0</v>
      </c>
      <c r="H1162" s="19"/>
      <c r="I1162" s="19"/>
    </row>
    <row r="1163" spans="1:9" x14ac:dyDescent="0.25">
      <c r="A1163" s="42" t="s">
        <v>325</v>
      </c>
      <c r="B1163" s="42"/>
      <c r="C1163" s="43">
        <v>31245.05</v>
      </c>
      <c r="D1163" s="43">
        <v>50000</v>
      </c>
      <c r="E1163" s="43">
        <v>50000</v>
      </c>
      <c r="F1163" s="43">
        <v>0</v>
      </c>
      <c r="G1163" s="44">
        <v>0</v>
      </c>
      <c r="H1163" s="44">
        <v>0</v>
      </c>
      <c r="I1163" s="44">
        <v>0</v>
      </c>
    </row>
    <row r="1164" spans="1:9" x14ac:dyDescent="0.25">
      <c r="A1164" s="45" t="s">
        <v>326</v>
      </c>
      <c r="B1164" s="45"/>
      <c r="C1164" s="46">
        <v>31245.05</v>
      </c>
      <c r="D1164" s="46">
        <v>50000</v>
      </c>
      <c r="E1164" s="46">
        <v>50000</v>
      </c>
      <c r="F1164" s="46">
        <v>0</v>
      </c>
      <c r="G1164" s="47">
        <v>0</v>
      </c>
      <c r="H1164" s="47">
        <v>0</v>
      </c>
      <c r="I1164" s="47">
        <v>0</v>
      </c>
    </row>
    <row r="1165" spans="1:9" x14ac:dyDescent="0.25">
      <c r="A1165" s="11">
        <v>32</v>
      </c>
      <c r="B1165" s="12" t="s">
        <v>20</v>
      </c>
      <c r="C1165" s="13">
        <v>31245.05</v>
      </c>
      <c r="D1165" s="13">
        <v>50000</v>
      </c>
      <c r="E1165" s="13">
        <v>50000</v>
      </c>
      <c r="F1165" s="13">
        <v>0</v>
      </c>
      <c r="G1165" s="20">
        <v>0</v>
      </c>
      <c r="H1165" s="20">
        <v>0</v>
      </c>
      <c r="I1165" s="20">
        <v>0</v>
      </c>
    </row>
    <row r="1166" spans="1:9" x14ac:dyDescent="0.25">
      <c r="A1166" s="11">
        <v>323</v>
      </c>
      <c r="B1166" s="12" t="s">
        <v>31</v>
      </c>
      <c r="C1166" s="13">
        <v>31245.05</v>
      </c>
      <c r="D1166" s="13">
        <v>50000</v>
      </c>
      <c r="E1166" s="13">
        <v>50000</v>
      </c>
      <c r="F1166" s="13">
        <v>0</v>
      </c>
      <c r="G1166" s="20">
        <v>0</v>
      </c>
      <c r="H1166" s="20">
        <v>0</v>
      </c>
      <c r="I1166" s="20">
        <v>0</v>
      </c>
    </row>
    <row r="1167" spans="1:9" x14ac:dyDescent="0.25">
      <c r="A1167" s="15">
        <v>3232</v>
      </c>
      <c r="B1167" s="16" t="s">
        <v>33</v>
      </c>
      <c r="C1167" s="17">
        <v>31245.05</v>
      </c>
      <c r="D1167" s="17"/>
      <c r="E1167" s="17"/>
      <c r="F1167" s="17">
        <v>0</v>
      </c>
      <c r="G1167" s="19">
        <v>0</v>
      </c>
      <c r="H1167" s="19"/>
      <c r="I1167" s="19"/>
    </row>
    <row r="1168" spans="1:9" x14ac:dyDescent="0.25">
      <c r="A1168" s="42" t="s">
        <v>327</v>
      </c>
      <c r="B1168" s="42"/>
      <c r="C1168" s="43">
        <v>4551852.92</v>
      </c>
      <c r="D1168" s="43">
        <v>4360000</v>
      </c>
      <c r="E1168" s="43">
        <v>4360000</v>
      </c>
      <c r="F1168" s="43">
        <v>4438123.8899999997</v>
      </c>
      <c r="G1168" s="44">
        <v>97.501478364990803</v>
      </c>
      <c r="H1168" s="44">
        <v>101.79183233945</v>
      </c>
      <c r="I1168" s="44">
        <v>101.79183233945</v>
      </c>
    </row>
    <row r="1169" spans="1:9" x14ac:dyDescent="0.25">
      <c r="A1169" s="45" t="s">
        <v>328</v>
      </c>
      <c r="B1169" s="45"/>
      <c r="C1169" s="46">
        <v>4551852.92</v>
      </c>
      <c r="D1169" s="46">
        <v>4360000</v>
      </c>
      <c r="E1169" s="46">
        <v>4360000</v>
      </c>
      <c r="F1169" s="46">
        <v>4438123.8899999997</v>
      </c>
      <c r="G1169" s="47">
        <v>97.501478364990803</v>
      </c>
      <c r="H1169" s="47">
        <v>101.79183233945</v>
      </c>
      <c r="I1169" s="47">
        <v>101.79183233945</v>
      </c>
    </row>
    <row r="1170" spans="1:9" x14ac:dyDescent="0.25">
      <c r="A1170" s="11">
        <v>32</v>
      </c>
      <c r="B1170" s="12" t="s">
        <v>20</v>
      </c>
      <c r="C1170" s="13">
        <v>4482793.3899999997</v>
      </c>
      <c r="D1170" s="13">
        <v>4360000</v>
      </c>
      <c r="E1170" s="13">
        <v>4360000</v>
      </c>
      <c r="F1170" s="13">
        <v>4438123.8899999997</v>
      </c>
      <c r="G1170" s="20">
        <v>99.003534267279704</v>
      </c>
      <c r="H1170" s="20">
        <v>101.79183233945</v>
      </c>
      <c r="I1170" s="20">
        <v>101.79183233945</v>
      </c>
    </row>
    <row r="1171" spans="1:9" x14ac:dyDescent="0.25">
      <c r="A1171" s="11">
        <v>323</v>
      </c>
      <c r="B1171" s="12" t="s">
        <v>31</v>
      </c>
      <c r="C1171" s="13">
        <v>4482793.3899999997</v>
      </c>
      <c r="D1171" s="13">
        <v>4360000</v>
      </c>
      <c r="E1171" s="13">
        <v>4360000</v>
      </c>
      <c r="F1171" s="13">
        <v>4438123.8899999997</v>
      </c>
      <c r="G1171" s="20">
        <v>99.003534267279704</v>
      </c>
      <c r="H1171" s="20">
        <v>101.79183233945</v>
      </c>
      <c r="I1171" s="20">
        <v>101.79183233945</v>
      </c>
    </row>
    <row r="1172" spans="1:9" x14ac:dyDescent="0.25">
      <c r="A1172" s="15">
        <v>3232</v>
      </c>
      <c r="B1172" s="16" t="s">
        <v>33</v>
      </c>
      <c r="C1172" s="17">
        <v>236148.44</v>
      </c>
      <c r="D1172" s="17"/>
      <c r="E1172" s="17"/>
      <c r="F1172" s="17">
        <v>28197.75</v>
      </c>
      <c r="G1172" s="19">
        <v>11.940688661758699</v>
      </c>
      <c r="H1172" s="19"/>
      <c r="I1172" s="19"/>
    </row>
    <row r="1173" spans="1:9" x14ac:dyDescent="0.25">
      <c r="A1173" s="15">
        <v>3234</v>
      </c>
      <c r="B1173" s="16" t="s">
        <v>35</v>
      </c>
      <c r="C1173" s="17">
        <v>3933007.03</v>
      </c>
      <c r="D1173" s="17"/>
      <c r="E1173" s="17"/>
      <c r="F1173" s="17">
        <v>3924714.56</v>
      </c>
      <c r="G1173" s="19">
        <v>99.789157000311803</v>
      </c>
      <c r="H1173" s="19"/>
      <c r="I1173" s="19"/>
    </row>
    <row r="1174" spans="1:9" x14ac:dyDescent="0.25">
      <c r="A1174" s="15">
        <v>3235</v>
      </c>
      <c r="B1174" s="16" t="s">
        <v>36</v>
      </c>
      <c r="C1174" s="17">
        <v>16000</v>
      </c>
      <c r="D1174" s="17"/>
      <c r="E1174" s="17"/>
      <c r="F1174" s="17">
        <v>6875</v>
      </c>
      <c r="G1174" s="19">
        <v>42.96875</v>
      </c>
      <c r="H1174" s="19"/>
      <c r="I1174" s="19"/>
    </row>
    <row r="1175" spans="1:9" x14ac:dyDescent="0.25">
      <c r="A1175" s="15">
        <v>3237</v>
      </c>
      <c r="B1175" s="16" t="s">
        <v>38</v>
      </c>
      <c r="C1175" s="17">
        <v>35160.92</v>
      </c>
      <c r="D1175" s="17"/>
      <c r="E1175" s="17"/>
      <c r="F1175" s="17">
        <v>19827.580000000002</v>
      </c>
      <c r="G1175" s="19">
        <v>56.390959053403598</v>
      </c>
      <c r="H1175" s="19"/>
      <c r="I1175" s="19"/>
    </row>
    <row r="1176" spans="1:9" x14ac:dyDescent="0.25">
      <c r="A1176" s="15">
        <v>3239</v>
      </c>
      <c r="B1176" s="16" t="s">
        <v>40</v>
      </c>
      <c r="C1176" s="17">
        <v>262477</v>
      </c>
      <c r="D1176" s="17"/>
      <c r="E1176" s="17"/>
      <c r="F1176" s="17">
        <v>458509</v>
      </c>
      <c r="G1176" s="19">
        <v>174.68540100656401</v>
      </c>
      <c r="H1176" s="19"/>
      <c r="I1176" s="19"/>
    </row>
    <row r="1177" spans="1:9" x14ac:dyDescent="0.25">
      <c r="A1177" s="11">
        <v>38</v>
      </c>
      <c r="B1177" s="12" t="s">
        <v>65</v>
      </c>
      <c r="C1177" s="13">
        <v>69059.53</v>
      </c>
      <c r="D1177" s="13">
        <v>0</v>
      </c>
      <c r="E1177" s="13">
        <v>0</v>
      </c>
      <c r="F1177" s="13">
        <v>0</v>
      </c>
      <c r="G1177" s="20">
        <v>0</v>
      </c>
      <c r="H1177" s="20"/>
      <c r="I1177" s="20"/>
    </row>
    <row r="1178" spans="1:9" x14ac:dyDescent="0.25">
      <c r="A1178" s="11">
        <v>386</v>
      </c>
      <c r="B1178" s="12" t="s">
        <v>124</v>
      </c>
      <c r="C1178" s="13">
        <v>69059.53</v>
      </c>
      <c r="D1178" s="13">
        <v>0</v>
      </c>
      <c r="E1178" s="13">
        <v>0</v>
      </c>
      <c r="F1178" s="13">
        <v>0</v>
      </c>
      <c r="G1178" s="20">
        <v>0</v>
      </c>
      <c r="H1178" s="20"/>
      <c r="I1178" s="20"/>
    </row>
    <row r="1179" spans="1:9" ht="30" x14ac:dyDescent="0.25">
      <c r="A1179" s="15">
        <v>3861</v>
      </c>
      <c r="B1179" s="16" t="s">
        <v>125</v>
      </c>
      <c r="C1179" s="17">
        <v>69059.53</v>
      </c>
      <c r="D1179" s="17"/>
      <c r="E1179" s="17"/>
      <c r="F1179" s="17">
        <v>0</v>
      </c>
      <c r="G1179" s="19">
        <v>0</v>
      </c>
      <c r="H1179" s="19"/>
      <c r="I1179" s="19"/>
    </row>
    <row r="1180" spans="1:9" x14ac:dyDescent="0.25">
      <c r="A1180" s="42" t="s">
        <v>329</v>
      </c>
      <c r="B1180" s="42"/>
      <c r="C1180" s="43">
        <v>1397266.75</v>
      </c>
      <c r="D1180" s="43">
        <v>2050000</v>
      </c>
      <c r="E1180" s="43">
        <v>2050000</v>
      </c>
      <c r="F1180" s="43">
        <v>1627810.12</v>
      </c>
      <c r="G1180" s="44">
        <v>116.499596086431</v>
      </c>
      <c r="H1180" s="44">
        <v>79.405371707317101</v>
      </c>
      <c r="I1180" s="44">
        <v>79.405371707317101</v>
      </c>
    </row>
    <row r="1181" spans="1:9" x14ac:dyDescent="0.25">
      <c r="A1181" s="45" t="s">
        <v>330</v>
      </c>
      <c r="B1181" s="45"/>
      <c r="C1181" s="46">
        <v>1397266.75</v>
      </c>
      <c r="D1181" s="46">
        <v>2050000</v>
      </c>
      <c r="E1181" s="46">
        <v>2050000</v>
      </c>
      <c r="F1181" s="46">
        <v>1627810.12</v>
      </c>
      <c r="G1181" s="47">
        <v>116.499596086431</v>
      </c>
      <c r="H1181" s="47">
        <v>79.405371707317101</v>
      </c>
      <c r="I1181" s="47">
        <v>79.405371707317101</v>
      </c>
    </row>
    <row r="1182" spans="1:9" x14ac:dyDescent="0.25">
      <c r="A1182" s="11">
        <v>32</v>
      </c>
      <c r="B1182" s="12" t="s">
        <v>20</v>
      </c>
      <c r="C1182" s="13">
        <v>1311104.25</v>
      </c>
      <c r="D1182" s="13">
        <v>1635000</v>
      </c>
      <c r="E1182" s="13">
        <v>1635000</v>
      </c>
      <c r="F1182" s="13">
        <v>1276996.94</v>
      </c>
      <c r="G1182" s="20">
        <v>97.398581386644096</v>
      </c>
      <c r="H1182" s="20">
        <v>78.1037883792049</v>
      </c>
      <c r="I1182" s="20">
        <v>78.1037883792049</v>
      </c>
    </row>
    <row r="1183" spans="1:9" x14ac:dyDescent="0.25">
      <c r="A1183" s="11">
        <v>322</v>
      </c>
      <c r="B1183" s="12" t="s">
        <v>26</v>
      </c>
      <c r="C1183" s="13">
        <v>7437.5</v>
      </c>
      <c r="D1183" s="13">
        <v>40000</v>
      </c>
      <c r="E1183" s="13">
        <v>40000</v>
      </c>
      <c r="F1183" s="13">
        <v>3421.85</v>
      </c>
      <c r="G1183" s="20">
        <v>46.008067226890802</v>
      </c>
      <c r="H1183" s="20">
        <v>8.5546249999999997</v>
      </c>
      <c r="I1183" s="20">
        <v>8.5546249999999997</v>
      </c>
    </row>
    <row r="1184" spans="1:9" x14ac:dyDescent="0.25">
      <c r="A1184" s="15">
        <v>3224</v>
      </c>
      <c r="B1184" s="16" t="s">
        <v>29</v>
      </c>
      <c r="C1184" s="17">
        <v>7437.5</v>
      </c>
      <c r="D1184" s="17"/>
      <c r="E1184" s="17"/>
      <c r="F1184" s="17">
        <v>0</v>
      </c>
      <c r="G1184" s="19">
        <v>0</v>
      </c>
      <c r="H1184" s="19"/>
      <c r="I1184" s="19"/>
    </row>
    <row r="1185" spans="1:9" x14ac:dyDescent="0.25">
      <c r="A1185" s="15">
        <v>3225</v>
      </c>
      <c r="B1185" s="16" t="s">
        <v>90</v>
      </c>
      <c r="C1185" s="17">
        <v>0</v>
      </c>
      <c r="D1185" s="17"/>
      <c r="E1185" s="17"/>
      <c r="F1185" s="17">
        <v>3421.85</v>
      </c>
      <c r="G1185" s="19"/>
      <c r="H1185" s="19"/>
      <c r="I1185" s="19"/>
    </row>
    <row r="1186" spans="1:9" x14ac:dyDescent="0.25">
      <c r="A1186" s="11">
        <v>323</v>
      </c>
      <c r="B1186" s="12" t="s">
        <v>31</v>
      </c>
      <c r="C1186" s="13">
        <v>1303666.75</v>
      </c>
      <c r="D1186" s="13">
        <v>1595000</v>
      </c>
      <c r="E1186" s="13">
        <v>1595000</v>
      </c>
      <c r="F1186" s="13">
        <v>1244235.17</v>
      </c>
      <c r="G1186" s="20">
        <v>95.441198450447502</v>
      </c>
      <c r="H1186" s="20">
        <v>78.008474608150493</v>
      </c>
      <c r="I1186" s="20">
        <v>78.008474608150493</v>
      </c>
    </row>
    <row r="1187" spans="1:9" x14ac:dyDescent="0.25">
      <c r="A1187" s="15">
        <v>3232</v>
      </c>
      <c r="B1187" s="16" t="s">
        <v>33</v>
      </c>
      <c r="C1187" s="17">
        <v>571508.53</v>
      </c>
      <c r="D1187" s="17"/>
      <c r="E1187" s="17"/>
      <c r="F1187" s="17">
        <v>661668.75</v>
      </c>
      <c r="G1187" s="19">
        <v>115.775831027404</v>
      </c>
      <c r="H1187" s="19"/>
      <c r="I1187" s="19"/>
    </row>
    <row r="1188" spans="1:9" x14ac:dyDescent="0.25">
      <c r="A1188" s="15">
        <v>3234</v>
      </c>
      <c r="B1188" s="16" t="s">
        <v>35</v>
      </c>
      <c r="C1188" s="17">
        <v>717970.58</v>
      </c>
      <c r="D1188" s="17"/>
      <c r="E1188" s="17"/>
      <c r="F1188" s="17">
        <v>572652.63</v>
      </c>
      <c r="G1188" s="19">
        <v>79.759901861159804</v>
      </c>
      <c r="H1188" s="19"/>
      <c r="I1188" s="19"/>
    </row>
    <row r="1189" spans="1:9" x14ac:dyDescent="0.25">
      <c r="A1189" s="15">
        <v>3237</v>
      </c>
      <c r="B1189" s="16" t="s">
        <v>38</v>
      </c>
      <c r="C1189" s="17">
        <v>14187.64</v>
      </c>
      <c r="D1189" s="17"/>
      <c r="E1189" s="17"/>
      <c r="F1189" s="17">
        <v>9913.7900000000009</v>
      </c>
      <c r="G1189" s="19">
        <v>69.8762443930069</v>
      </c>
      <c r="H1189" s="19"/>
      <c r="I1189" s="19"/>
    </row>
    <row r="1190" spans="1:9" x14ac:dyDescent="0.25">
      <c r="A1190" s="11">
        <v>329</v>
      </c>
      <c r="B1190" s="12" t="s">
        <v>42</v>
      </c>
      <c r="C1190" s="13">
        <v>0</v>
      </c>
      <c r="D1190" s="13">
        <v>0</v>
      </c>
      <c r="E1190" s="13">
        <v>0</v>
      </c>
      <c r="F1190" s="13">
        <v>29339.919999999998</v>
      </c>
      <c r="G1190" s="20"/>
      <c r="H1190" s="20"/>
      <c r="I1190" s="20"/>
    </row>
    <row r="1191" spans="1:9" x14ac:dyDescent="0.25">
      <c r="A1191" s="15">
        <v>3299</v>
      </c>
      <c r="B1191" s="16" t="s">
        <v>42</v>
      </c>
      <c r="C1191" s="17">
        <v>0</v>
      </c>
      <c r="D1191" s="17"/>
      <c r="E1191" s="17"/>
      <c r="F1191" s="17">
        <v>29339.919999999998</v>
      </c>
      <c r="G1191" s="19"/>
      <c r="H1191" s="19"/>
      <c r="I1191" s="19"/>
    </row>
    <row r="1192" spans="1:9" x14ac:dyDescent="0.25">
      <c r="A1192" s="11">
        <v>42</v>
      </c>
      <c r="B1192" s="12" t="s">
        <v>73</v>
      </c>
      <c r="C1192" s="13">
        <v>86162.5</v>
      </c>
      <c r="D1192" s="13">
        <v>415000</v>
      </c>
      <c r="E1192" s="13">
        <v>415000</v>
      </c>
      <c r="F1192" s="13">
        <v>350813.18</v>
      </c>
      <c r="G1192" s="20">
        <v>407.15297258087901</v>
      </c>
      <c r="H1192" s="20">
        <v>84.533296385542201</v>
      </c>
      <c r="I1192" s="20">
        <v>84.533296385542201</v>
      </c>
    </row>
    <row r="1193" spans="1:9" x14ac:dyDescent="0.25">
      <c r="A1193" s="11">
        <v>421</v>
      </c>
      <c r="B1193" s="12" t="s">
        <v>131</v>
      </c>
      <c r="C1193" s="13">
        <v>41912.5</v>
      </c>
      <c r="D1193" s="13">
        <v>0</v>
      </c>
      <c r="E1193" s="13">
        <v>0</v>
      </c>
      <c r="F1193" s="13">
        <v>0</v>
      </c>
      <c r="G1193" s="20">
        <v>0</v>
      </c>
      <c r="H1193" s="20"/>
      <c r="I1193" s="20"/>
    </row>
    <row r="1194" spans="1:9" x14ac:dyDescent="0.25">
      <c r="A1194" s="15">
        <v>4214</v>
      </c>
      <c r="B1194" s="16" t="s">
        <v>134</v>
      </c>
      <c r="C1194" s="17">
        <v>41912.5</v>
      </c>
      <c r="D1194" s="17"/>
      <c r="E1194" s="17"/>
      <c r="F1194" s="17">
        <v>0</v>
      </c>
      <c r="G1194" s="19">
        <v>0</v>
      </c>
      <c r="H1194" s="19"/>
      <c r="I1194" s="19"/>
    </row>
    <row r="1195" spans="1:9" x14ac:dyDescent="0.25">
      <c r="A1195" s="11">
        <v>422</v>
      </c>
      <c r="B1195" s="12" t="s">
        <v>74</v>
      </c>
      <c r="C1195" s="13">
        <v>44250</v>
      </c>
      <c r="D1195" s="13">
        <v>415000</v>
      </c>
      <c r="E1195" s="13">
        <v>415000</v>
      </c>
      <c r="F1195" s="13">
        <v>350813.18</v>
      </c>
      <c r="G1195" s="20">
        <v>792.79814689265504</v>
      </c>
      <c r="H1195" s="20">
        <v>84.533296385542201</v>
      </c>
      <c r="I1195" s="20">
        <v>84.533296385542201</v>
      </c>
    </row>
    <row r="1196" spans="1:9" x14ac:dyDescent="0.25">
      <c r="A1196" s="15">
        <v>4227</v>
      </c>
      <c r="B1196" s="16" t="s">
        <v>78</v>
      </c>
      <c r="C1196" s="17">
        <v>44250</v>
      </c>
      <c r="D1196" s="17"/>
      <c r="E1196" s="17"/>
      <c r="F1196" s="17">
        <v>350813.18</v>
      </c>
      <c r="G1196" s="19">
        <v>792.79814689265504</v>
      </c>
      <c r="H1196" s="19"/>
      <c r="I1196" s="19"/>
    </row>
    <row r="1197" spans="1:9" x14ac:dyDescent="0.25">
      <c r="A1197" s="42" t="s">
        <v>331</v>
      </c>
      <c r="B1197" s="42"/>
      <c r="C1197" s="43">
        <v>34281.730000000003</v>
      </c>
      <c r="D1197" s="43">
        <v>100000</v>
      </c>
      <c r="E1197" s="43">
        <v>100000</v>
      </c>
      <c r="F1197" s="43">
        <v>186045.93</v>
      </c>
      <c r="G1197" s="44">
        <v>542.69702841717697</v>
      </c>
      <c r="H1197" s="44">
        <v>186.04593</v>
      </c>
      <c r="I1197" s="44">
        <v>186.04593</v>
      </c>
    </row>
    <row r="1198" spans="1:9" x14ac:dyDescent="0.25">
      <c r="A1198" s="45" t="s">
        <v>332</v>
      </c>
      <c r="B1198" s="45"/>
      <c r="C1198" s="46">
        <v>34281.730000000003</v>
      </c>
      <c r="D1198" s="46">
        <v>100000</v>
      </c>
      <c r="E1198" s="46">
        <v>100000</v>
      </c>
      <c r="F1198" s="46">
        <v>186045.93</v>
      </c>
      <c r="G1198" s="47">
        <v>542.69702841717697</v>
      </c>
      <c r="H1198" s="47">
        <v>186.04593</v>
      </c>
      <c r="I1198" s="47">
        <v>186.04593</v>
      </c>
    </row>
    <row r="1199" spans="1:9" x14ac:dyDescent="0.25">
      <c r="A1199" s="11">
        <v>32</v>
      </c>
      <c r="B1199" s="12" t="s">
        <v>20</v>
      </c>
      <c r="C1199" s="13">
        <v>34281.730000000003</v>
      </c>
      <c r="D1199" s="13">
        <v>100000</v>
      </c>
      <c r="E1199" s="13">
        <v>100000</v>
      </c>
      <c r="F1199" s="13">
        <v>186045.93</v>
      </c>
      <c r="G1199" s="20">
        <v>542.69702841717697</v>
      </c>
      <c r="H1199" s="20">
        <v>186.04593</v>
      </c>
      <c r="I1199" s="20">
        <v>186.04593</v>
      </c>
    </row>
    <row r="1200" spans="1:9" x14ac:dyDescent="0.25">
      <c r="A1200" s="11">
        <v>322</v>
      </c>
      <c r="B1200" s="12" t="s">
        <v>26</v>
      </c>
      <c r="C1200" s="13">
        <v>77.72</v>
      </c>
      <c r="D1200" s="13">
        <v>0</v>
      </c>
      <c r="E1200" s="13">
        <v>0</v>
      </c>
      <c r="F1200" s="13">
        <v>0</v>
      </c>
      <c r="G1200" s="20">
        <v>0</v>
      </c>
      <c r="H1200" s="20"/>
      <c r="I1200" s="20"/>
    </row>
    <row r="1201" spans="1:9" x14ac:dyDescent="0.25">
      <c r="A1201" s="15">
        <v>3224</v>
      </c>
      <c r="B1201" s="16" t="s">
        <v>29</v>
      </c>
      <c r="C1201" s="17">
        <v>77.72</v>
      </c>
      <c r="D1201" s="17"/>
      <c r="E1201" s="17"/>
      <c r="F1201" s="17">
        <v>0</v>
      </c>
      <c r="G1201" s="19">
        <v>0</v>
      </c>
      <c r="H1201" s="19"/>
      <c r="I1201" s="19"/>
    </row>
    <row r="1202" spans="1:9" x14ac:dyDescent="0.25">
      <c r="A1202" s="11">
        <v>323</v>
      </c>
      <c r="B1202" s="12" t="s">
        <v>31</v>
      </c>
      <c r="C1202" s="13">
        <v>34204.01</v>
      </c>
      <c r="D1202" s="13">
        <v>100000</v>
      </c>
      <c r="E1202" s="13">
        <v>100000</v>
      </c>
      <c r="F1202" s="13">
        <v>186045.93</v>
      </c>
      <c r="G1202" s="20">
        <v>543.93017076067997</v>
      </c>
      <c r="H1202" s="20">
        <v>186.04593</v>
      </c>
      <c r="I1202" s="20">
        <v>186.04593</v>
      </c>
    </row>
    <row r="1203" spans="1:9" x14ac:dyDescent="0.25">
      <c r="A1203" s="15">
        <v>3232</v>
      </c>
      <c r="B1203" s="16" t="s">
        <v>33</v>
      </c>
      <c r="C1203" s="17">
        <v>34204.01</v>
      </c>
      <c r="D1203" s="17"/>
      <c r="E1203" s="17"/>
      <c r="F1203" s="17">
        <v>127295.93</v>
      </c>
      <c r="G1203" s="19">
        <v>372.16668454955999</v>
      </c>
      <c r="H1203" s="19"/>
      <c r="I1203" s="19"/>
    </row>
    <row r="1204" spans="1:9" x14ac:dyDescent="0.25">
      <c r="A1204" s="15">
        <v>3237</v>
      </c>
      <c r="B1204" s="16" t="s">
        <v>38</v>
      </c>
      <c r="C1204" s="17">
        <v>0</v>
      </c>
      <c r="D1204" s="17"/>
      <c r="E1204" s="17"/>
      <c r="F1204" s="17">
        <v>58750</v>
      </c>
      <c r="G1204" s="19"/>
      <c r="H1204" s="19"/>
      <c r="I1204" s="19"/>
    </row>
    <row r="1205" spans="1:9" x14ac:dyDescent="0.25">
      <c r="A1205" s="42" t="s">
        <v>333</v>
      </c>
      <c r="B1205" s="42"/>
      <c r="C1205" s="43">
        <v>2061362.27</v>
      </c>
      <c r="D1205" s="43">
        <v>2430000</v>
      </c>
      <c r="E1205" s="43">
        <v>2430000</v>
      </c>
      <c r="F1205" s="43">
        <v>2378951.25</v>
      </c>
      <c r="G1205" s="44">
        <v>115.40675235120101</v>
      </c>
      <c r="H1205" s="44">
        <v>97.899228395061698</v>
      </c>
      <c r="I1205" s="44">
        <v>97.899228395061698</v>
      </c>
    </row>
    <row r="1206" spans="1:9" x14ac:dyDescent="0.25">
      <c r="A1206" s="45" t="s">
        <v>334</v>
      </c>
      <c r="B1206" s="45"/>
      <c r="C1206" s="46">
        <v>2061362.27</v>
      </c>
      <c r="D1206" s="46">
        <v>2430000</v>
      </c>
      <c r="E1206" s="46">
        <v>2430000</v>
      </c>
      <c r="F1206" s="46">
        <v>2378951.25</v>
      </c>
      <c r="G1206" s="47">
        <v>115.40675235120101</v>
      </c>
      <c r="H1206" s="47">
        <v>97.899228395061698</v>
      </c>
      <c r="I1206" s="47">
        <v>97.899228395061698</v>
      </c>
    </row>
    <row r="1207" spans="1:9" x14ac:dyDescent="0.25">
      <c r="A1207" s="11">
        <v>32</v>
      </c>
      <c r="B1207" s="12" t="s">
        <v>20</v>
      </c>
      <c r="C1207" s="13">
        <v>2061362.27</v>
      </c>
      <c r="D1207" s="13">
        <v>2430000</v>
      </c>
      <c r="E1207" s="13">
        <v>2430000</v>
      </c>
      <c r="F1207" s="13">
        <v>2378951.25</v>
      </c>
      <c r="G1207" s="20">
        <v>115.40675235120101</v>
      </c>
      <c r="H1207" s="20">
        <v>97.899228395061698</v>
      </c>
      <c r="I1207" s="20">
        <v>97.899228395061698</v>
      </c>
    </row>
    <row r="1208" spans="1:9" x14ac:dyDescent="0.25">
      <c r="A1208" s="11">
        <v>322</v>
      </c>
      <c r="B1208" s="12" t="s">
        <v>26</v>
      </c>
      <c r="C1208" s="13">
        <v>975474.77</v>
      </c>
      <c r="D1208" s="13">
        <v>1180000</v>
      </c>
      <c r="E1208" s="13">
        <v>1180000</v>
      </c>
      <c r="F1208" s="13">
        <v>1168708.75</v>
      </c>
      <c r="G1208" s="20">
        <v>119.80922376905799</v>
      </c>
      <c r="H1208" s="20">
        <v>99.043114406779694</v>
      </c>
      <c r="I1208" s="20">
        <v>99.043114406779694</v>
      </c>
    </row>
    <row r="1209" spans="1:9" x14ac:dyDescent="0.25">
      <c r="A1209" s="15">
        <v>3223</v>
      </c>
      <c r="B1209" s="16" t="s">
        <v>28</v>
      </c>
      <c r="C1209" s="17">
        <v>844011.3</v>
      </c>
      <c r="D1209" s="17"/>
      <c r="E1209" s="17"/>
      <c r="F1209" s="17">
        <v>998842.46</v>
      </c>
      <c r="G1209" s="19">
        <v>118.34467856058301</v>
      </c>
      <c r="H1209" s="19"/>
      <c r="I1209" s="19"/>
    </row>
    <row r="1210" spans="1:9" x14ac:dyDescent="0.25">
      <c r="A1210" s="15">
        <v>3224</v>
      </c>
      <c r="B1210" s="16" t="s">
        <v>29</v>
      </c>
      <c r="C1210" s="17">
        <v>131463.47</v>
      </c>
      <c r="D1210" s="17"/>
      <c r="E1210" s="17"/>
      <c r="F1210" s="17">
        <v>169866.29</v>
      </c>
      <c r="G1210" s="19">
        <v>129.2117802763</v>
      </c>
      <c r="H1210" s="19"/>
      <c r="I1210" s="19"/>
    </row>
    <row r="1211" spans="1:9" x14ac:dyDescent="0.25">
      <c r="A1211" s="11">
        <v>323</v>
      </c>
      <c r="B1211" s="12" t="s">
        <v>31</v>
      </c>
      <c r="C1211" s="13">
        <v>1085887.5</v>
      </c>
      <c r="D1211" s="13">
        <v>1250000</v>
      </c>
      <c r="E1211" s="13">
        <v>1250000</v>
      </c>
      <c r="F1211" s="13">
        <v>1210242.5</v>
      </c>
      <c r="G1211" s="20">
        <v>111.45192296623701</v>
      </c>
      <c r="H1211" s="20">
        <v>96.819400000000002</v>
      </c>
      <c r="I1211" s="20">
        <v>96.819400000000002</v>
      </c>
    </row>
    <row r="1212" spans="1:9" x14ac:dyDescent="0.25">
      <c r="A1212" s="15">
        <v>3232</v>
      </c>
      <c r="B1212" s="16" t="s">
        <v>33</v>
      </c>
      <c r="C1212" s="17">
        <v>1082262.5</v>
      </c>
      <c r="D1212" s="17"/>
      <c r="E1212" s="17"/>
      <c r="F1212" s="17">
        <v>1210242.5</v>
      </c>
      <c r="G1212" s="19">
        <v>111.82522724385301</v>
      </c>
      <c r="H1212" s="19"/>
      <c r="I1212" s="19"/>
    </row>
    <row r="1213" spans="1:9" x14ac:dyDescent="0.25">
      <c r="A1213" s="15">
        <v>3237</v>
      </c>
      <c r="B1213" s="16" t="s">
        <v>38</v>
      </c>
      <c r="C1213" s="17">
        <v>3625</v>
      </c>
      <c r="D1213" s="17"/>
      <c r="E1213" s="17"/>
      <c r="F1213" s="17">
        <v>0</v>
      </c>
      <c r="G1213" s="19">
        <v>0</v>
      </c>
      <c r="H1213" s="19"/>
      <c r="I1213" s="19"/>
    </row>
    <row r="1214" spans="1:9" x14ac:dyDescent="0.25">
      <c r="A1214" s="42" t="s">
        <v>335</v>
      </c>
      <c r="B1214" s="42"/>
      <c r="C1214" s="43">
        <v>157410.22</v>
      </c>
      <c r="D1214" s="43">
        <v>263100</v>
      </c>
      <c r="E1214" s="43">
        <v>263100</v>
      </c>
      <c r="F1214" s="43">
        <v>259449.53</v>
      </c>
      <c r="G1214" s="44">
        <v>164.82381512458301</v>
      </c>
      <c r="H1214" s="44">
        <v>98.612516153553798</v>
      </c>
      <c r="I1214" s="44">
        <v>98.612516153553798</v>
      </c>
    </row>
    <row r="1215" spans="1:9" x14ac:dyDescent="0.25">
      <c r="A1215" s="45" t="s">
        <v>336</v>
      </c>
      <c r="B1215" s="45"/>
      <c r="C1215" s="46">
        <v>157410.22</v>
      </c>
      <c r="D1215" s="46">
        <v>263100</v>
      </c>
      <c r="E1215" s="46">
        <v>263100</v>
      </c>
      <c r="F1215" s="46">
        <v>259449.53</v>
      </c>
      <c r="G1215" s="47">
        <v>164.82381512458301</v>
      </c>
      <c r="H1215" s="47">
        <v>98.612516153553798</v>
      </c>
      <c r="I1215" s="47">
        <v>98.612516153553798</v>
      </c>
    </row>
    <row r="1216" spans="1:9" x14ac:dyDescent="0.25">
      <c r="A1216" s="11">
        <v>32</v>
      </c>
      <c r="B1216" s="12" t="s">
        <v>20</v>
      </c>
      <c r="C1216" s="13">
        <v>135622.72</v>
      </c>
      <c r="D1216" s="13">
        <v>263100</v>
      </c>
      <c r="E1216" s="13">
        <v>263100</v>
      </c>
      <c r="F1216" s="13">
        <v>259449.53</v>
      </c>
      <c r="G1216" s="20">
        <v>191.30240862298001</v>
      </c>
      <c r="H1216" s="20">
        <v>98.612516153553798</v>
      </c>
      <c r="I1216" s="20">
        <v>98.612516153553798</v>
      </c>
    </row>
    <row r="1217" spans="1:9" x14ac:dyDescent="0.25">
      <c r="A1217" s="11">
        <v>322</v>
      </c>
      <c r="B1217" s="12" t="s">
        <v>26</v>
      </c>
      <c r="C1217" s="13">
        <v>3215.54</v>
      </c>
      <c r="D1217" s="13">
        <v>12000</v>
      </c>
      <c r="E1217" s="13">
        <v>12000</v>
      </c>
      <c r="F1217" s="13">
        <v>12124.31</v>
      </c>
      <c r="G1217" s="20">
        <v>377.053620853729</v>
      </c>
      <c r="H1217" s="20">
        <v>101.03591666666701</v>
      </c>
      <c r="I1217" s="20">
        <v>101.03591666666701</v>
      </c>
    </row>
    <row r="1218" spans="1:9" x14ac:dyDescent="0.25">
      <c r="A1218" s="15">
        <v>3224</v>
      </c>
      <c r="B1218" s="16" t="s">
        <v>29</v>
      </c>
      <c r="C1218" s="17">
        <v>3215.54</v>
      </c>
      <c r="D1218" s="17"/>
      <c r="E1218" s="17"/>
      <c r="F1218" s="17">
        <v>12124.31</v>
      </c>
      <c r="G1218" s="19">
        <v>377.053620853729</v>
      </c>
      <c r="H1218" s="19"/>
      <c r="I1218" s="19"/>
    </row>
    <row r="1219" spans="1:9" x14ac:dyDescent="0.25">
      <c r="A1219" s="11">
        <v>323</v>
      </c>
      <c r="B1219" s="12" t="s">
        <v>31</v>
      </c>
      <c r="C1219" s="13">
        <v>132407.18</v>
      </c>
      <c r="D1219" s="13">
        <v>251100</v>
      </c>
      <c r="E1219" s="13">
        <v>251100</v>
      </c>
      <c r="F1219" s="13">
        <v>247325.22</v>
      </c>
      <c r="G1219" s="20">
        <v>186.791396055712</v>
      </c>
      <c r="H1219" s="20">
        <v>98.496702508960595</v>
      </c>
      <c r="I1219" s="20">
        <v>98.496702508960595</v>
      </c>
    </row>
    <row r="1220" spans="1:9" x14ac:dyDescent="0.25">
      <c r="A1220" s="15">
        <v>3231</v>
      </c>
      <c r="B1220" s="16" t="s">
        <v>32</v>
      </c>
      <c r="C1220" s="17">
        <v>1125</v>
      </c>
      <c r="D1220" s="17"/>
      <c r="E1220" s="17"/>
      <c r="F1220" s="17">
        <v>11625</v>
      </c>
      <c r="G1220" s="19">
        <v>1033.3333333333301</v>
      </c>
      <c r="H1220" s="19"/>
      <c r="I1220" s="19"/>
    </row>
    <row r="1221" spans="1:9" x14ac:dyDescent="0.25">
      <c r="A1221" s="15">
        <v>3232</v>
      </c>
      <c r="B1221" s="16" t="s">
        <v>33</v>
      </c>
      <c r="C1221" s="17">
        <v>8439.52</v>
      </c>
      <c r="D1221" s="17"/>
      <c r="E1221" s="17"/>
      <c r="F1221" s="17">
        <v>40825</v>
      </c>
      <c r="G1221" s="19">
        <v>483.736041860201</v>
      </c>
      <c r="H1221" s="19"/>
      <c r="I1221" s="19"/>
    </row>
    <row r="1222" spans="1:9" x14ac:dyDescent="0.25">
      <c r="A1222" s="15">
        <v>3234</v>
      </c>
      <c r="B1222" s="16" t="s">
        <v>35</v>
      </c>
      <c r="C1222" s="17">
        <v>121516.16</v>
      </c>
      <c r="D1222" s="17"/>
      <c r="E1222" s="17"/>
      <c r="F1222" s="17">
        <v>63612.85</v>
      </c>
      <c r="G1222" s="19">
        <v>52.349292472704903</v>
      </c>
      <c r="H1222" s="19"/>
      <c r="I1222" s="19"/>
    </row>
    <row r="1223" spans="1:9" x14ac:dyDescent="0.25">
      <c r="A1223" s="15">
        <v>3237</v>
      </c>
      <c r="B1223" s="16" t="s">
        <v>38</v>
      </c>
      <c r="C1223" s="17">
        <v>0</v>
      </c>
      <c r="D1223" s="17"/>
      <c r="E1223" s="17"/>
      <c r="F1223" s="17">
        <v>30800</v>
      </c>
      <c r="G1223" s="19"/>
      <c r="H1223" s="19"/>
      <c r="I1223" s="19"/>
    </row>
    <row r="1224" spans="1:9" x14ac:dyDescent="0.25">
      <c r="A1224" s="15">
        <v>3239</v>
      </c>
      <c r="B1224" s="16" t="s">
        <v>40</v>
      </c>
      <c r="C1224" s="17">
        <v>1326.5</v>
      </c>
      <c r="D1224" s="17"/>
      <c r="E1224" s="17"/>
      <c r="F1224" s="17">
        <v>100462.37</v>
      </c>
      <c r="G1224" s="19">
        <v>7573.4918959668303</v>
      </c>
      <c r="H1224" s="19"/>
      <c r="I1224" s="19"/>
    </row>
    <row r="1225" spans="1:9" x14ac:dyDescent="0.25">
      <c r="A1225" s="11">
        <v>42</v>
      </c>
      <c r="B1225" s="12" t="s">
        <v>73</v>
      </c>
      <c r="C1225" s="13">
        <v>21787.5</v>
      </c>
      <c r="D1225" s="13">
        <v>0</v>
      </c>
      <c r="E1225" s="13">
        <v>0</v>
      </c>
      <c r="F1225" s="13">
        <v>0</v>
      </c>
      <c r="G1225" s="20">
        <v>0</v>
      </c>
      <c r="H1225" s="20"/>
      <c r="I1225" s="20"/>
    </row>
    <row r="1226" spans="1:9" x14ac:dyDescent="0.25">
      <c r="A1226" s="11">
        <v>422</v>
      </c>
      <c r="B1226" s="12" t="s">
        <v>74</v>
      </c>
      <c r="C1226" s="13">
        <v>21787.5</v>
      </c>
      <c r="D1226" s="13">
        <v>0</v>
      </c>
      <c r="E1226" s="13">
        <v>0</v>
      </c>
      <c r="F1226" s="13">
        <v>0</v>
      </c>
      <c r="G1226" s="20">
        <v>0</v>
      </c>
      <c r="H1226" s="20"/>
      <c r="I1226" s="20"/>
    </row>
    <row r="1227" spans="1:9" x14ac:dyDescent="0.25">
      <c r="A1227" s="15">
        <v>4223</v>
      </c>
      <c r="B1227" s="16" t="s">
        <v>77</v>
      </c>
      <c r="C1227" s="17">
        <v>21787.5</v>
      </c>
      <c r="D1227" s="17"/>
      <c r="E1227" s="17"/>
      <c r="F1227" s="17">
        <v>0</v>
      </c>
      <c r="G1227" s="19">
        <v>0</v>
      </c>
      <c r="H1227" s="19"/>
      <c r="I1227" s="19"/>
    </row>
    <row r="1228" spans="1:9" x14ac:dyDescent="0.25">
      <c r="A1228" s="42" t="s">
        <v>337</v>
      </c>
      <c r="B1228" s="42"/>
      <c r="C1228" s="43">
        <v>169477.6</v>
      </c>
      <c r="D1228" s="43">
        <v>1390000</v>
      </c>
      <c r="E1228" s="43">
        <v>1390000</v>
      </c>
      <c r="F1228" s="43">
        <v>484517.5</v>
      </c>
      <c r="G1228" s="44">
        <v>285.88881362492702</v>
      </c>
      <c r="H1228" s="44">
        <v>34.857374100719397</v>
      </c>
      <c r="I1228" s="44">
        <v>34.857374100719397</v>
      </c>
    </row>
    <row r="1229" spans="1:9" x14ac:dyDescent="0.25">
      <c r="A1229" s="45" t="s">
        <v>338</v>
      </c>
      <c r="B1229" s="45"/>
      <c r="C1229" s="46">
        <v>169477.6</v>
      </c>
      <c r="D1229" s="46">
        <v>1390000</v>
      </c>
      <c r="E1229" s="46">
        <v>1390000</v>
      </c>
      <c r="F1229" s="46">
        <v>484517.5</v>
      </c>
      <c r="G1229" s="47">
        <v>285.88881362492702</v>
      </c>
      <c r="H1229" s="47">
        <v>34.857374100719397</v>
      </c>
      <c r="I1229" s="47">
        <v>34.857374100719397</v>
      </c>
    </row>
    <row r="1230" spans="1:9" x14ac:dyDescent="0.25">
      <c r="A1230" s="11">
        <v>32</v>
      </c>
      <c r="B1230" s="12" t="s">
        <v>20</v>
      </c>
      <c r="C1230" s="13">
        <v>0</v>
      </c>
      <c r="D1230" s="13">
        <v>5000</v>
      </c>
      <c r="E1230" s="13">
        <v>5000</v>
      </c>
      <c r="F1230" s="13">
        <v>4000</v>
      </c>
      <c r="G1230" s="20">
        <v>0</v>
      </c>
      <c r="H1230" s="20">
        <v>80</v>
      </c>
      <c r="I1230" s="20">
        <v>80</v>
      </c>
    </row>
    <row r="1231" spans="1:9" x14ac:dyDescent="0.25">
      <c r="A1231" s="11">
        <v>323</v>
      </c>
      <c r="B1231" s="12" t="s">
        <v>31</v>
      </c>
      <c r="C1231" s="13">
        <v>0</v>
      </c>
      <c r="D1231" s="13">
        <v>5000</v>
      </c>
      <c r="E1231" s="13">
        <v>5000</v>
      </c>
      <c r="F1231" s="13">
        <v>4000</v>
      </c>
      <c r="G1231" s="20">
        <v>0</v>
      </c>
      <c r="H1231" s="20">
        <v>80</v>
      </c>
      <c r="I1231" s="20">
        <v>80</v>
      </c>
    </row>
    <row r="1232" spans="1:9" x14ac:dyDescent="0.25">
      <c r="A1232" s="15">
        <v>3237</v>
      </c>
      <c r="B1232" s="16" t="s">
        <v>38</v>
      </c>
      <c r="C1232" s="17">
        <v>0</v>
      </c>
      <c r="D1232" s="17"/>
      <c r="E1232" s="17"/>
      <c r="F1232" s="17">
        <v>4000</v>
      </c>
      <c r="G1232" s="19"/>
      <c r="H1232" s="19"/>
      <c r="I1232" s="19"/>
    </row>
    <row r="1233" spans="1:9" x14ac:dyDescent="0.25">
      <c r="A1233" s="11">
        <v>42</v>
      </c>
      <c r="B1233" s="12" t="s">
        <v>73</v>
      </c>
      <c r="C1233" s="13">
        <v>169477.6</v>
      </c>
      <c r="D1233" s="13">
        <v>1385000</v>
      </c>
      <c r="E1233" s="13">
        <v>1385000</v>
      </c>
      <c r="F1233" s="13">
        <v>480517.5</v>
      </c>
      <c r="G1233" s="20">
        <v>283.52861971139498</v>
      </c>
      <c r="H1233" s="20">
        <v>34.694404332129999</v>
      </c>
      <c r="I1233" s="20">
        <v>34.694404332129999</v>
      </c>
    </row>
    <row r="1234" spans="1:9" x14ac:dyDescent="0.25">
      <c r="A1234" s="11">
        <v>421</v>
      </c>
      <c r="B1234" s="12" t="s">
        <v>131</v>
      </c>
      <c r="C1234" s="13">
        <v>169477.6</v>
      </c>
      <c r="D1234" s="13">
        <v>1385000</v>
      </c>
      <c r="E1234" s="13">
        <v>1385000</v>
      </c>
      <c r="F1234" s="13">
        <v>480517.5</v>
      </c>
      <c r="G1234" s="20">
        <v>283.52861971139498</v>
      </c>
      <c r="H1234" s="20">
        <v>34.694404332129999</v>
      </c>
      <c r="I1234" s="20">
        <v>34.694404332129999</v>
      </c>
    </row>
    <row r="1235" spans="1:9" x14ac:dyDescent="0.25">
      <c r="A1235" s="15">
        <v>4212</v>
      </c>
      <c r="B1235" s="16" t="s">
        <v>132</v>
      </c>
      <c r="C1235" s="17">
        <v>0</v>
      </c>
      <c r="D1235" s="17"/>
      <c r="E1235" s="17"/>
      <c r="F1235" s="17">
        <v>312937.5</v>
      </c>
      <c r="G1235" s="19"/>
      <c r="H1235" s="19"/>
      <c r="I1235" s="19"/>
    </row>
    <row r="1236" spans="1:9" x14ac:dyDescent="0.25">
      <c r="A1236" s="15">
        <v>4214</v>
      </c>
      <c r="B1236" s="16" t="s">
        <v>134</v>
      </c>
      <c r="C1236" s="17">
        <v>169477.6</v>
      </c>
      <c r="D1236" s="17"/>
      <c r="E1236" s="17"/>
      <c r="F1236" s="17">
        <v>167580</v>
      </c>
      <c r="G1236" s="19">
        <v>98.880324007420498</v>
      </c>
      <c r="H1236" s="19"/>
      <c r="I1236" s="19"/>
    </row>
    <row r="1237" spans="1:9" x14ac:dyDescent="0.25">
      <c r="A1237" s="42" t="s">
        <v>339</v>
      </c>
      <c r="B1237" s="42"/>
      <c r="C1237" s="43">
        <v>306417.06</v>
      </c>
      <c r="D1237" s="43">
        <v>580000</v>
      </c>
      <c r="E1237" s="43">
        <v>580000</v>
      </c>
      <c r="F1237" s="43">
        <v>131312.5</v>
      </c>
      <c r="G1237" s="44">
        <v>42.854173981043999</v>
      </c>
      <c r="H1237" s="44">
        <v>22.640086206896601</v>
      </c>
      <c r="I1237" s="44">
        <v>22.640086206896601</v>
      </c>
    </row>
    <row r="1238" spans="1:9" x14ac:dyDescent="0.25">
      <c r="A1238" s="45" t="s">
        <v>340</v>
      </c>
      <c r="B1238" s="45"/>
      <c r="C1238" s="46">
        <v>70000</v>
      </c>
      <c r="D1238" s="46">
        <v>100000</v>
      </c>
      <c r="E1238" s="46">
        <v>100000</v>
      </c>
      <c r="F1238" s="46">
        <v>0</v>
      </c>
      <c r="G1238" s="47">
        <v>0</v>
      </c>
      <c r="H1238" s="47">
        <v>0</v>
      </c>
      <c r="I1238" s="47">
        <v>0</v>
      </c>
    </row>
    <row r="1239" spans="1:9" x14ac:dyDescent="0.25">
      <c r="A1239" s="11">
        <v>32</v>
      </c>
      <c r="B1239" s="12" t="s">
        <v>20</v>
      </c>
      <c r="C1239" s="13">
        <v>0</v>
      </c>
      <c r="D1239" s="13">
        <v>100000</v>
      </c>
      <c r="E1239" s="13">
        <v>100000</v>
      </c>
      <c r="F1239" s="13">
        <v>0</v>
      </c>
      <c r="G1239" s="20"/>
      <c r="H1239" s="20">
        <v>0</v>
      </c>
      <c r="I1239" s="20">
        <v>0</v>
      </c>
    </row>
    <row r="1240" spans="1:9" x14ac:dyDescent="0.25">
      <c r="A1240" s="11">
        <v>323</v>
      </c>
      <c r="B1240" s="12" t="s">
        <v>31</v>
      </c>
      <c r="C1240" s="13">
        <v>0</v>
      </c>
      <c r="D1240" s="13">
        <v>100000</v>
      </c>
      <c r="E1240" s="13">
        <v>100000</v>
      </c>
      <c r="F1240" s="13">
        <v>0</v>
      </c>
      <c r="G1240" s="20"/>
      <c r="H1240" s="20">
        <v>0</v>
      </c>
      <c r="I1240" s="20">
        <v>0</v>
      </c>
    </row>
    <row r="1241" spans="1:9" x14ac:dyDescent="0.25">
      <c r="A1241" s="11">
        <v>38</v>
      </c>
      <c r="B1241" s="12" t="s">
        <v>65</v>
      </c>
      <c r="C1241" s="13">
        <v>70000</v>
      </c>
      <c r="D1241" s="13">
        <v>0</v>
      </c>
      <c r="E1241" s="13">
        <v>0</v>
      </c>
      <c r="F1241" s="13">
        <v>0</v>
      </c>
      <c r="G1241" s="20">
        <v>0</v>
      </c>
      <c r="H1241" s="20"/>
      <c r="I1241" s="20"/>
    </row>
    <row r="1242" spans="1:9" x14ac:dyDescent="0.25">
      <c r="A1242" s="11">
        <v>382</v>
      </c>
      <c r="B1242" s="12" t="s">
        <v>110</v>
      </c>
      <c r="C1242" s="13">
        <v>70000</v>
      </c>
      <c r="D1242" s="13">
        <v>0</v>
      </c>
      <c r="E1242" s="13">
        <v>0</v>
      </c>
      <c r="F1242" s="13">
        <v>0</v>
      </c>
      <c r="G1242" s="20">
        <v>0</v>
      </c>
      <c r="H1242" s="20"/>
      <c r="I1242" s="20"/>
    </row>
    <row r="1243" spans="1:9" x14ac:dyDescent="0.25">
      <c r="A1243" s="15">
        <v>3821</v>
      </c>
      <c r="B1243" s="16" t="s">
        <v>111</v>
      </c>
      <c r="C1243" s="17">
        <v>70000</v>
      </c>
      <c r="D1243" s="17"/>
      <c r="E1243" s="17"/>
      <c r="F1243" s="17">
        <v>0</v>
      </c>
      <c r="G1243" s="19">
        <v>0</v>
      </c>
      <c r="H1243" s="19"/>
      <c r="I1243" s="19"/>
    </row>
    <row r="1244" spans="1:9" x14ac:dyDescent="0.25">
      <c r="A1244" s="45" t="s">
        <v>341</v>
      </c>
      <c r="B1244" s="45"/>
      <c r="C1244" s="46">
        <v>236417.06</v>
      </c>
      <c r="D1244" s="46">
        <v>480000</v>
      </c>
      <c r="E1244" s="46">
        <v>480000</v>
      </c>
      <c r="F1244" s="46">
        <v>131312.5</v>
      </c>
      <c r="G1244" s="47">
        <v>55.542734521781099</v>
      </c>
      <c r="H1244" s="47">
        <v>27.3567708333333</v>
      </c>
      <c r="I1244" s="47">
        <v>27.3567708333333</v>
      </c>
    </row>
    <row r="1245" spans="1:9" x14ac:dyDescent="0.25">
      <c r="A1245" s="11">
        <v>32</v>
      </c>
      <c r="B1245" s="12" t="s">
        <v>20</v>
      </c>
      <c r="C1245" s="13">
        <v>236417.06</v>
      </c>
      <c r="D1245" s="13">
        <v>132000</v>
      </c>
      <c r="E1245" s="13">
        <v>132000</v>
      </c>
      <c r="F1245" s="13">
        <v>131312.5</v>
      </c>
      <c r="G1245" s="20">
        <v>55.542734521781099</v>
      </c>
      <c r="H1245" s="20">
        <v>99.4791666666667</v>
      </c>
      <c r="I1245" s="20">
        <v>99.4791666666667</v>
      </c>
    </row>
    <row r="1246" spans="1:9" x14ac:dyDescent="0.25">
      <c r="A1246" s="11">
        <v>323</v>
      </c>
      <c r="B1246" s="12" t="s">
        <v>31</v>
      </c>
      <c r="C1246" s="13">
        <v>236417.06</v>
      </c>
      <c r="D1246" s="13">
        <v>132000</v>
      </c>
      <c r="E1246" s="13">
        <v>132000</v>
      </c>
      <c r="F1246" s="13">
        <v>131312.5</v>
      </c>
      <c r="G1246" s="20">
        <v>55.542734521781099</v>
      </c>
      <c r="H1246" s="20">
        <v>99.4791666666667</v>
      </c>
      <c r="I1246" s="20">
        <v>99.4791666666667</v>
      </c>
    </row>
    <row r="1247" spans="1:9" x14ac:dyDescent="0.25">
      <c r="A1247" s="15">
        <v>3232</v>
      </c>
      <c r="B1247" s="16" t="s">
        <v>33</v>
      </c>
      <c r="C1247" s="17">
        <v>41250</v>
      </c>
      <c r="D1247" s="17"/>
      <c r="E1247" s="17"/>
      <c r="F1247" s="17">
        <v>0</v>
      </c>
      <c r="G1247" s="19">
        <v>0</v>
      </c>
      <c r="H1247" s="19"/>
      <c r="I1247" s="19"/>
    </row>
    <row r="1248" spans="1:9" x14ac:dyDescent="0.25">
      <c r="A1248" s="15">
        <v>3237</v>
      </c>
      <c r="B1248" s="16" t="s">
        <v>38</v>
      </c>
      <c r="C1248" s="17">
        <v>195167.06</v>
      </c>
      <c r="D1248" s="17"/>
      <c r="E1248" s="17"/>
      <c r="F1248" s="17">
        <v>131312.5</v>
      </c>
      <c r="G1248" s="19">
        <v>67.282101805499394</v>
      </c>
      <c r="H1248" s="19"/>
      <c r="I1248" s="19"/>
    </row>
    <row r="1249" spans="1:9" x14ac:dyDescent="0.25">
      <c r="A1249" s="11">
        <v>45</v>
      </c>
      <c r="B1249" s="12" t="s">
        <v>100</v>
      </c>
      <c r="C1249" s="13">
        <v>0</v>
      </c>
      <c r="D1249" s="13">
        <v>348000</v>
      </c>
      <c r="E1249" s="13">
        <v>348000</v>
      </c>
      <c r="F1249" s="13">
        <v>0</v>
      </c>
      <c r="G1249" s="20"/>
      <c r="H1249" s="20">
        <v>0</v>
      </c>
      <c r="I1249" s="20">
        <v>0</v>
      </c>
    </row>
    <row r="1250" spans="1:9" x14ac:dyDescent="0.25">
      <c r="A1250" s="11">
        <v>451</v>
      </c>
      <c r="B1250" s="12" t="s">
        <v>101</v>
      </c>
      <c r="C1250" s="13">
        <v>0</v>
      </c>
      <c r="D1250" s="13">
        <v>348000</v>
      </c>
      <c r="E1250" s="13">
        <v>348000</v>
      </c>
      <c r="F1250" s="13">
        <v>0</v>
      </c>
      <c r="G1250" s="20"/>
      <c r="H1250" s="20">
        <v>0</v>
      </c>
      <c r="I1250" s="20">
        <v>0</v>
      </c>
    </row>
    <row r="1251" spans="1:9" x14ac:dyDescent="0.25">
      <c r="A1251" s="15">
        <v>4511</v>
      </c>
      <c r="B1251" s="16" t="s">
        <v>101</v>
      </c>
      <c r="C1251" s="17">
        <v>0</v>
      </c>
      <c r="D1251" s="17"/>
      <c r="E1251" s="17"/>
      <c r="F1251" s="17">
        <v>0</v>
      </c>
      <c r="G1251" s="19"/>
      <c r="H1251" s="19"/>
      <c r="I1251" s="19"/>
    </row>
    <row r="1252" spans="1:9" x14ac:dyDescent="0.25">
      <c r="A1252" s="42" t="s">
        <v>342</v>
      </c>
      <c r="B1252" s="42"/>
      <c r="C1252" s="43">
        <v>1607887.2</v>
      </c>
      <c r="D1252" s="43">
        <v>2336000</v>
      </c>
      <c r="E1252" s="43">
        <v>2336000</v>
      </c>
      <c r="F1252" s="43">
        <v>2281973.4</v>
      </c>
      <c r="G1252" s="44">
        <v>141.92372450007699</v>
      </c>
      <c r="H1252" s="44">
        <v>97.687217465753406</v>
      </c>
      <c r="I1252" s="44">
        <v>97.687217465753406</v>
      </c>
    </row>
    <row r="1253" spans="1:9" x14ac:dyDescent="0.25">
      <c r="A1253" s="45" t="s">
        <v>343</v>
      </c>
      <c r="B1253" s="45"/>
      <c r="C1253" s="46">
        <v>1607887.2</v>
      </c>
      <c r="D1253" s="46">
        <v>2200000</v>
      </c>
      <c r="E1253" s="46">
        <v>2200000</v>
      </c>
      <c r="F1253" s="46">
        <v>2160689.4</v>
      </c>
      <c r="G1253" s="47">
        <v>134.38065804616099</v>
      </c>
      <c r="H1253" s="47">
        <v>98.213154545454501</v>
      </c>
      <c r="I1253" s="47">
        <v>98.213154545454501</v>
      </c>
    </row>
    <row r="1254" spans="1:9" x14ac:dyDescent="0.25">
      <c r="A1254" s="11">
        <v>32</v>
      </c>
      <c r="B1254" s="12" t="s">
        <v>20</v>
      </c>
      <c r="C1254" s="13">
        <v>1607887.2</v>
      </c>
      <c r="D1254" s="13">
        <v>1668000</v>
      </c>
      <c r="E1254" s="13">
        <v>1668000</v>
      </c>
      <c r="F1254" s="13">
        <v>1628654.4</v>
      </c>
      <c r="G1254" s="20">
        <v>101.29158314090699</v>
      </c>
      <c r="H1254" s="20">
        <v>97.641151079136705</v>
      </c>
      <c r="I1254" s="20">
        <v>97.641151079136705</v>
      </c>
    </row>
    <row r="1255" spans="1:9" x14ac:dyDescent="0.25">
      <c r="A1255" s="11">
        <v>323</v>
      </c>
      <c r="B1255" s="12" t="s">
        <v>31</v>
      </c>
      <c r="C1255" s="13">
        <v>1607887.2</v>
      </c>
      <c r="D1255" s="13">
        <v>1668000</v>
      </c>
      <c r="E1255" s="13">
        <v>1668000</v>
      </c>
      <c r="F1255" s="13">
        <v>1628654.4</v>
      </c>
      <c r="G1255" s="20">
        <v>101.29158314090699</v>
      </c>
      <c r="H1255" s="20">
        <v>97.641151079136705</v>
      </c>
      <c r="I1255" s="20">
        <v>97.641151079136705</v>
      </c>
    </row>
    <row r="1256" spans="1:9" x14ac:dyDescent="0.25">
      <c r="A1256" s="15">
        <v>3234</v>
      </c>
      <c r="B1256" s="16" t="s">
        <v>35</v>
      </c>
      <c r="C1256" s="17">
        <v>1607887.2</v>
      </c>
      <c r="D1256" s="17"/>
      <c r="E1256" s="17"/>
      <c r="F1256" s="17">
        <v>1628654.4</v>
      </c>
      <c r="G1256" s="19">
        <v>101.29158314090699</v>
      </c>
      <c r="H1256" s="19"/>
      <c r="I1256" s="19"/>
    </row>
    <row r="1257" spans="1:9" x14ac:dyDescent="0.25">
      <c r="A1257" s="11">
        <v>38</v>
      </c>
      <c r="B1257" s="12" t="s">
        <v>65</v>
      </c>
      <c r="C1257" s="13">
        <v>0</v>
      </c>
      <c r="D1257" s="13">
        <v>532000</v>
      </c>
      <c r="E1257" s="13">
        <v>532000</v>
      </c>
      <c r="F1257" s="13">
        <v>532035</v>
      </c>
      <c r="G1257" s="20"/>
      <c r="H1257" s="20">
        <v>100.006578947368</v>
      </c>
      <c r="I1257" s="20">
        <v>100.006578947368</v>
      </c>
    </row>
    <row r="1258" spans="1:9" x14ac:dyDescent="0.25">
      <c r="A1258" s="11">
        <v>386</v>
      </c>
      <c r="B1258" s="12" t="s">
        <v>124</v>
      </c>
      <c r="C1258" s="13">
        <v>0</v>
      </c>
      <c r="D1258" s="13">
        <v>532000</v>
      </c>
      <c r="E1258" s="13">
        <v>532000</v>
      </c>
      <c r="F1258" s="13">
        <v>532035</v>
      </c>
      <c r="G1258" s="20"/>
      <c r="H1258" s="20">
        <v>100.006578947368</v>
      </c>
      <c r="I1258" s="20">
        <v>100.006578947368</v>
      </c>
    </row>
    <row r="1259" spans="1:9" ht="30" x14ac:dyDescent="0.25">
      <c r="A1259" s="15">
        <v>3861</v>
      </c>
      <c r="B1259" s="16" t="s">
        <v>125</v>
      </c>
      <c r="C1259" s="17">
        <v>0</v>
      </c>
      <c r="D1259" s="17"/>
      <c r="E1259" s="17"/>
      <c r="F1259" s="17">
        <v>532035</v>
      </c>
      <c r="G1259" s="19"/>
      <c r="H1259" s="19"/>
      <c r="I1259" s="19"/>
    </row>
    <row r="1260" spans="1:9" x14ac:dyDescent="0.25">
      <c r="A1260" s="45" t="s">
        <v>344</v>
      </c>
      <c r="B1260" s="45"/>
      <c r="C1260" s="46">
        <v>0</v>
      </c>
      <c r="D1260" s="46">
        <v>86000</v>
      </c>
      <c r="E1260" s="46">
        <v>86000</v>
      </c>
      <c r="F1260" s="46">
        <v>85034</v>
      </c>
      <c r="G1260" s="47"/>
      <c r="H1260" s="47">
        <v>98.876744186046494</v>
      </c>
      <c r="I1260" s="47">
        <v>98.876744186046494</v>
      </c>
    </row>
    <row r="1261" spans="1:9" x14ac:dyDescent="0.25">
      <c r="A1261" s="11">
        <v>42</v>
      </c>
      <c r="B1261" s="12" t="s">
        <v>73</v>
      </c>
      <c r="C1261" s="13">
        <v>0</v>
      </c>
      <c r="D1261" s="13">
        <v>86000</v>
      </c>
      <c r="E1261" s="13">
        <v>86000</v>
      </c>
      <c r="F1261" s="13">
        <v>85034</v>
      </c>
      <c r="G1261" s="20"/>
      <c r="H1261" s="20">
        <v>98.876744186046494</v>
      </c>
      <c r="I1261" s="20">
        <v>98.876744186046494</v>
      </c>
    </row>
    <row r="1262" spans="1:9" x14ac:dyDescent="0.25">
      <c r="A1262" s="11">
        <v>421</v>
      </c>
      <c r="B1262" s="12" t="s">
        <v>131</v>
      </c>
      <c r="C1262" s="13">
        <v>0</v>
      </c>
      <c r="D1262" s="13">
        <v>86000</v>
      </c>
      <c r="E1262" s="13">
        <v>86000</v>
      </c>
      <c r="F1262" s="13">
        <v>85034</v>
      </c>
      <c r="G1262" s="20"/>
      <c r="H1262" s="20">
        <v>98.876744186046494</v>
      </c>
      <c r="I1262" s="20">
        <v>98.876744186046494</v>
      </c>
    </row>
    <row r="1263" spans="1:9" x14ac:dyDescent="0.25">
      <c r="A1263" s="15">
        <v>4214</v>
      </c>
      <c r="B1263" s="16" t="s">
        <v>134</v>
      </c>
      <c r="C1263" s="17">
        <v>0</v>
      </c>
      <c r="D1263" s="17"/>
      <c r="E1263" s="17"/>
      <c r="F1263" s="17">
        <v>85034</v>
      </c>
      <c r="G1263" s="19"/>
      <c r="H1263" s="19"/>
      <c r="I1263" s="19"/>
    </row>
    <row r="1264" spans="1:9" x14ac:dyDescent="0.25">
      <c r="A1264" s="45" t="s">
        <v>345</v>
      </c>
      <c r="B1264" s="45"/>
      <c r="C1264" s="46">
        <v>0</v>
      </c>
      <c r="D1264" s="46">
        <v>50000</v>
      </c>
      <c r="E1264" s="46">
        <v>50000</v>
      </c>
      <c r="F1264" s="46">
        <v>36250</v>
      </c>
      <c r="G1264" s="47"/>
      <c r="H1264" s="47">
        <v>72.5</v>
      </c>
      <c r="I1264" s="47">
        <v>72.5</v>
      </c>
    </row>
    <row r="1265" spans="1:9" x14ac:dyDescent="0.25">
      <c r="A1265" s="11">
        <v>42</v>
      </c>
      <c r="B1265" s="12" t="s">
        <v>73</v>
      </c>
      <c r="C1265" s="13">
        <v>0</v>
      </c>
      <c r="D1265" s="13">
        <v>50000</v>
      </c>
      <c r="E1265" s="13">
        <v>50000</v>
      </c>
      <c r="F1265" s="13">
        <v>36250</v>
      </c>
      <c r="G1265" s="20"/>
      <c r="H1265" s="20">
        <v>72.5</v>
      </c>
      <c r="I1265" s="20">
        <v>72.5</v>
      </c>
    </row>
    <row r="1266" spans="1:9" x14ac:dyDescent="0.25">
      <c r="A1266" s="11">
        <v>421</v>
      </c>
      <c r="B1266" s="12" t="s">
        <v>131</v>
      </c>
      <c r="C1266" s="13">
        <v>0</v>
      </c>
      <c r="D1266" s="13">
        <v>50000</v>
      </c>
      <c r="E1266" s="13">
        <v>50000</v>
      </c>
      <c r="F1266" s="13">
        <v>36250</v>
      </c>
      <c r="G1266" s="20"/>
      <c r="H1266" s="20">
        <v>72.5</v>
      </c>
      <c r="I1266" s="20">
        <v>72.5</v>
      </c>
    </row>
    <row r="1267" spans="1:9" x14ac:dyDescent="0.25">
      <c r="A1267" s="15">
        <v>4214</v>
      </c>
      <c r="B1267" s="16" t="s">
        <v>134</v>
      </c>
      <c r="C1267" s="17">
        <v>0</v>
      </c>
      <c r="D1267" s="17"/>
      <c r="E1267" s="17"/>
      <c r="F1267" s="17">
        <v>36250</v>
      </c>
      <c r="G1267" s="19"/>
      <c r="H1267" s="19"/>
      <c r="I1267" s="19"/>
    </row>
    <row r="1268" spans="1:9" x14ac:dyDescent="0.25">
      <c r="A1268" s="42" t="s">
        <v>346</v>
      </c>
      <c r="B1268" s="42"/>
      <c r="C1268" s="43">
        <v>545781.32999999996</v>
      </c>
      <c r="D1268" s="43">
        <v>5451000</v>
      </c>
      <c r="E1268" s="43">
        <v>5451000</v>
      </c>
      <c r="F1268" s="43">
        <v>1864897.78</v>
      </c>
      <c r="G1268" s="44">
        <v>341.69321621902998</v>
      </c>
      <c r="H1268" s="44">
        <v>34.212030453127902</v>
      </c>
      <c r="I1268" s="44">
        <v>34.212030453127902</v>
      </c>
    </row>
    <row r="1269" spans="1:9" x14ac:dyDescent="0.25">
      <c r="A1269" s="45" t="s">
        <v>347</v>
      </c>
      <c r="B1269" s="45"/>
      <c r="C1269" s="46">
        <v>123246.74</v>
      </c>
      <c r="D1269" s="46">
        <v>180000</v>
      </c>
      <c r="E1269" s="46">
        <v>180000</v>
      </c>
      <c r="F1269" s="46">
        <v>66413.22</v>
      </c>
      <c r="G1269" s="47">
        <v>53.886390828674301</v>
      </c>
      <c r="H1269" s="47">
        <v>36.896233333333299</v>
      </c>
      <c r="I1269" s="47">
        <v>36.896233333333299</v>
      </c>
    </row>
    <row r="1270" spans="1:9" x14ac:dyDescent="0.25">
      <c r="A1270" s="11">
        <v>42</v>
      </c>
      <c r="B1270" s="12" t="s">
        <v>73</v>
      </c>
      <c r="C1270" s="13">
        <v>61865.64</v>
      </c>
      <c r="D1270" s="13">
        <v>0</v>
      </c>
      <c r="E1270" s="13">
        <v>0</v>
      </c>
      <c r="F1270" s="13">
        <v>0</v>
      </c>
      <c r="G1270" s="20">
        <v>0</v>
      </c>
      <c r="H1270" s="20"/>
      <c r="I1270" s="20"/>
    </row>
    <row r="1271" spans="1:9" x14ac:dyDescent="0.25">
      <c r="A1271" s="11">
        <v>422</v>
      </c>
      <c r="B1271" s="12" t="s">
        <v>74</v>
      </c>
      <c r="C1271" s="13">
        <v>61865.64</v>
      </c>
      <c r="D1271" s="13">
        <v>0</v>
      </c>
      <c r="E1271" s="13">
        <v>0</v>
      </c>
      <c r="F1271" s="13">
        <v>0</v>
      </c>
      <c r="G1271" s="20">
        <v>0</v>
      </c>
      <c r="H1271" s="20"/>
      <c r="I1271" s="20"/>
    </row>
    <row r="1272" spans="1:9" x14ac:dyDescent="0.25">
      <c r="A1272" s="15">
        <v>4221</v>
      </c>
      <c r="B1272" s="16" t="s">
        <v>75</v>
      </c>
      <c r="C1272" s="17">
        <v>54033.440000000002</v>
      </c>
      <c r="D1272" s="17"/>
      <c r="E1272" s="17"/>
      <c r="F1272" s="17">
        <v>0</v>
      </c>
      <c r="G1272" s="19">
        <v>0</v>
      </c>
      <c r="H1272" s="19"/>
      <c r="I1272" s="19"/>
    </row>
    <row r="1273" spans="1:9" x14ac:dyDescent="0.25">
      <c r="A1273" s="15">
        <v>4227</v>
      </c>
      <c r="B1273" s="16" t="s">
        <v>78</v>
      </c>
      <c r="C1273" s="17">
        <v>7832.2</v>
      </c>
      <c r="D1273" s="17"/>
      <c r="E1273" s="17"/>
      <c r="F1273" s="17">
        <v>0</v>
      </c>
      <c r="G1273" s="19">
        <v>0</v>
      </c>
      <c r="H1273" s="19"/>
      <c r="I1273" s="19"/>
    </row>
    <row r="1274" spans="1:9" x14ac:dyDescent="0.25">
      <c r="A1274" s="11">
        <v>45</v>
      </c>
      <c r="B1274" s="12" t="s">
        <v>100</v>
      </c>
      <c r="C1274" s="13">
        <v>61381.1</v>
      </c>
      <c r="D1274" s="13">
        <v>180000</v>
      </c>
      <c r="E1274" s="13">
        <v>180000</v>
      </c>
      <c r="F1274" s="13">
        <v>66413.22</v>
      </c>
      <c r="G1274" s="20">
        <v>108.19815871660801</v>
      </c>
      <c r="H1274" s="20">
        <v>36.896233333333299</v>
      </c>
      <c r="I1274" s="20">
        <v>36.896233333333299</v>
      </c>
    </row>
    <row r="1275" spans="1:9" x14ac:dyDescent="0.25">
      <c r="A1275" s="11">
        <v>451</v>
      </c>
      <c r="B1275" s="12" t="s">
        <v>101</v>
      </c>
      <c r="C1275" s="13">
        <v>61381.1</v>
      </c>
      <c r="D1275" s="13">
        <v>180000</v>
      </c>
      <c r="E1275" s="13">
        <v>180000</v>
      </c>
      <c r="F1275" s="13">
        <v>66413.22</v>
      </c>
      <c r="G1275" s="20">
        <v>108.19815871660801</v>
      </c>
      <c r="H1275" s="20">
        <v>36.896233333333299</v>
      </c>
      <c r="I1275" s="20">
        <v>36.896233333333299</v>
      </c>
    </row>
    <row r="1276" spans="1:9" x14ac:dyDescent="0.25">
      <c r="A1276" s="15">
        <v>4511</v>
      </c>
      <c r="B1276" s="16" t="s">
        <v>101</v>
      </c>
      <c r="C1276" s="17">
        <v>61381.1</v>
      </c>
      <c r="D1276" s="17"/>
      <c r="E1276" s="17"/>
      <c r="F1276" s="17">
        <v>66413.22</v>
      </c>
      <c r="G1276" s="19">
        <v>108.19815871660801</v>
      </c>
      <c r="H1276" s="19"/>
      <c r="I1276" s="19"/>
    </row>
    <row r="1277" spans="1:9" x14ac:dyDescent="0.25">
      <c r="A1277" s="45" t="s">
        <v>348</v>
      </c>
      <c r="B1277" s="45"/>
      <c r="C1277" s="46">
        <v>41925</v>
      </c>
      <c r="D1277" s="46">
        <v>571000</v>
      </c>
      <c r="E1277" s="46">
        <v>571000</v>
      </c>
      <c r="F1277" s="46">
        <v>465729.5</v>
      </c>
      <c r="G1277" s="47">
        <v>1110.8634466308899</v>
      </c>
      <c r="H1277" s="47">
        <v>81.563835376532396</v>
      </c>
      <c r="I1277" s="47">
        <v>81.563835376532396</v>
      </c>
    </row>
    <row r="1278" spans="1:9" x14ac:dyDescent="0.25">
      <c r="A1278" s="11">
        <v>32</v>
      </c>
      <c r="B1278" s="12" t="s">
        <v>20</v>
      </c>
      <c r="C1278" s="13">
        <v>2050</v>
      </c>
      <c r="D1278" s="13">
        <v>18000</v>
      </c>
      <c r="E1278" s="13">
        <v>18000</v>
      </c>
      <c r="F1278" s="13">
        <v>9825</v>
      </c>
      <c r="G1278" s="20">
        <v>479.26829268292698</v>
      </c>
      <c r="H1278" s="20">
        <v>54.5833333333333</v>
      </c>
      <c r="I1278" s="20">
        <v>54.5833333333333</v>
      </c>
    </row>
    <row r="1279" spans="1:9" x14ac:dyDescent="0.25">
      <c r="A1279" s="11">
        <v>323</v>
      </c>
      <c r="B1279" s="12" t="s">
        <v>31</v>
      </c>
      <c r="C1279" s="13">
        <v>2050</v>
      </c>
      <c r="D1279" s="13">
        <v>18000</v>
      </c>
      <c r="E1279" s="13">
        <v>18000</v>
      </c>
      <c r="F1279" s="13">
        <v>9825</v>
      </c>
      <c r="G1279" s="20">
        <v>479.26829268292698</v>
      </c>
      <c r="H1279" s="20">
        <v>54.5833333333333</v>
      </c>
      <c r="I1279" s="20">
        <v>54.5833333333333</v>
      </c>
    </row>
    <row r="1280" spans="1:9" x14ac:dyDescent="0.25">
      <c r="A1280" s="15">
        <v>3233</v>
      </c>
      <c r="B1280" s="16" t="s">
        <v>34</v>
      </c>
      <c r="C1280" s="17">
        <v>0</v>
      </c>
      <c r="D1280" s="17"/>
      <c r="E1280" s="17"/>
      <c r="F1280" s="17">
        <v>4700</v>
      </c>
      <c r="G1280" s="19"/>
      <c r="H1280" s="19"/>
      <c r="I1280" s="19"/>
    </row>
    <row r="1281" spans="1:9" x14ac:dyDescent="0.25">
      <c r="A1281" s="15">
        <v>3237</v>
      </c>
      <c r="B1281" s="16" t="s">
        <v>38</v>
      </c>
      <c r="C1281" s="17">
        <v>0</v>
      </c>
      <c r="D1281" s="17"/>
      <c r="E1281" s="17"/>
      <c r="F1281" s="17">
        <v>5125</v>
      </c>
      <c r="G1281" s="19"/>
      <c r="H1281" s="19"/>
      <c r="I1281" s="19"/>
    </row>
    <row r="1282" spans="1:9" x14ac:dyDescent="0.25">
      <c r="A1282" s="15">
        <v>3239</v>
      </c>
      <c r="B1282" s="16" t="s">
        <v>40</v>
      </c>
      <c r="C1282" s="17">
        <v>2050</v>
      </c>
      <c r="D1282" s="17"/>
      <c r="E1282" s="17"/>
      <c r="F1282" s="17">
        <v>0</v>
      </c>
      <c r="G1282" s="19">
        <v>0</v>
      </c>
      <c r="H1282" s="19"/>
      <c r="I1282" s="19"/>
    </row>
    <row r="1283" spans="1:9" x14ac:dyDescent="0.25">
      <c r="A1283" s="11">
        <v>45</v>
      </c>
      <c r="B1283" s="12" t="s">
        <v>100</v>
      </c>
      <c r="C1283" s="13">
        <v>39875</v>
      </c>
      <c r="D1283" s="13">
        <v>553000</v>
      </c>
      <c r="E1283" s="13">
        <v>553000</v>
      </c>
      <c r="F1283" s="13">
        <v>455904.5</v>
      </c>
      <c r="G1283" s="20">
        <v>1143.334169279</v>
      </c>
      <c r="H1283" s="20">
        <v>82.442043399638294</v>
      </c>
      <c r="I1283" s="20">
        <v>82.442043399638294</v>
      </c>
    </row>
    <row r="1284" spans="1:9" x14ac:dyDescent="0.25">
      <c r="A1284" s="11">
        <v>451</v>
      </c>
      <c r="B1284" s="12" t="s">
        <v>101</v>
      </c>
      <c r="C1284" s="13">
        <v>39875</v>
      </c>
      <c r="D1284" s="13">
        <v>553000</v>
      </c>
      <c r="E1284" s="13">
        <v>553000</v>
      </c>
      <c r="F1284" s="13">
        <v>455904.5</v>
      </c>
      <c r="G1284" s="20">
        <v>1143.334169279</v>
      </c>
      <c r="H1284" s="20">
        <v>82.442043399638294</v>
      </c>
      <c r="I1284" s="20">
        <v>82.442043399638294</v>
      </c>
    </row>
    <row r="1285" spans="1:9" x14ac:dyDescent="0.25">
      <c r="A1285" s="15">
        <v>4511</v>
      </c>
      <c r="B1285" s="16" t="s">
        <v>101</v>
      </c>
      <c r="C1285" s="17">
        <v>39875</v>
      </c>
      <c r="D1285" s="17"/>
      <c r="E1285" s="17"/>
      <c r="F1285" s="17">
        <v>455904.5</v>
      </c>
      <c r="G1285" s="19">
        <v>1143.334169279</v>
      </c>
      <c r="H1285" s="19"/>
      <c r="I1285" s="19"/>
    </row>
    <row r="1286" spans="1:9" x14ac:dyDescent="0.25">
      <c r="A1286" s="45" t="s">
        <v>349</v>
      </c>
      <c r="B1286" s="45"/>
      <c r="C1286" s="46">
        <v>146863</v>
      </c>
      <c r="D1286" s="46">
        <v>3000000</v>
      </c>
      <c r="E1286" s="46">
        <v>3000000</v>
      </c>
      <c r="F1286" s="46">
        <v>950860.41</v>
      </c>
      <c r="G1286" s="47">
        <v>647.44721951751001</v>
      </c>
      <c r="H1286" s="47">
        <v>31.695347000000002</v>
      </c>
      <c r="I1286" s="47">
        <v>31.695347000000002</v>
      </c>
    </row>
    <row r="1287" spans="1:9" x14ac:dyDescent="0.25">
      <c r="A1287" s="11">
        <v>45</v>
      </c>
      <c r="B1287" s="12" t="s">
        <v>100</v>
      </c>
      <c r="C1287" s="13">
        <v>146863</v>
      </c>
      <c r="D1287" s="13">
        <v>3000000</v>
      </c>
      <c r="E1287" s="13">
        <v>3000000</v>
      </c>
      <c r="F1287" s="13">
        <v>950860.41</v>
      </c>
      <c r="G1287" s="20">
        <v>647.44721951751001</v>
      </c>
      <c r="H1287" s="20">
        <v>31.695347000000002</v>
      </c>
      <c r="I1287" s="20">
        <v>31.695347000000002</v>
      </c>
    </row>
    <row r="1288" spans="1:9" x14ac:dyDescent="0.25">
      <c r="A1288" s="11">
        <v>451</v>
      </c>
      <c r="B1288" s="12" t="s">
        <v>101</v>
      </c>
      <c r="C1288" s="13">
        <v>146863</v>
      </c>
      <c r="D1288" s="13">
        <v>3000000</v>
      </c>
      <c r="E1288" s="13">
        <v>3000000</v>
      </c>
      <c r="F1288" s="13">
        <v>950860.41</v>
      </c>
      <c r="G1288" s="20">
        <v>647.44721951751001</v>
      </c>
      <c r="H1288" s="20">
        <v>31.695347000000002</v>
      </c>
      <c r="I1288" s="20">
        <v>31.695347000000002</v>
      </c>
    </row>
    <row r="1289" spans="1:9" x14ac:dyDescent="0.25">
      <c r="A1289" s="15">
        <v>4511</v>
      </c>
      <c r="B1289" s="16" t="s">
        <v>101</v>
      </c>
      <c r="C1289" s="17">
        <v>146863</v>
      </c>
      <c r="D1289" s="17"/>
      <c r="E1289" s="17"/>
      <c r="F1289" s="17">
        <v>950860.41</v>
      </c>
      <c r="G1289" s="19">
        <v>647.44721951751001</v>
      </c>
      <c r="H1289" s="19"/>
      <c r="I1289" s="19"/>
    </row>
    <row r="1290" spans="1:9" x14ac:dyDescent="0.25">
      <c r="A1290" s="45" t="s">
        <v>350</v>
      </c>
      <c r="B1290" s="45"/>
      <c r="C1290" s="46">
        <v>233746.59</v>
      </c>
      <c r="D1290" s="46">
        <v>300000</v>
      </c>
      <c r="E1290" s="46">
        <v>300000</v>
      </c>
      <c r="F1290" s="46">
        <v>251554.73</v>
      </c>
      <c r="G1290" s="47">
        <v>107.61856675641801</v>
      </c>
      <c r="H1290" s="47">
        <v>83.851576666666702</v>
      </c>
      <c r="I1290" s="47">
        <v>83.851576666666702</v>
      </c>
    </row>
    <row r="1291" spans="1:9" x14ac:dyDescent="0.25">
      <c r="A1291" s="11">
        <v>32</v>
      </c>
      <c r="B1291" s="12" t="s">
        <v>20</v>
      </c>
      <c r="C1291" s="13">
        <v>233746.59</v>
      </c>
      <c r="D1291" s="13">
        <v>210000</v>
      </c>
      <c r="E1291" s="13">
        <v>210000</v>
      </c>
      <c r="F1291" s="13">
        <v>213839.23</v>
      </c>
      <c r="G1291" s="20">
        <v>91.483358110165398</v>
      </c>
      <c r="H1291" s="20">
        <v>101.828204761905</v>
      </c>
      <c r="I1291" s="20">
        <v>101.828204761905</v>
      </c>
    </row>
    <row r="1292" spans="1:9" x14ac:dyDescent="0.25">
      <c r="A1292" s="11">
        <v>322</v>
      </c>
      <c r="B1292" s="12" t="s">
        <v>26</v>
      </c>
      <c r="C1292" s="13">
        <v>4987.2700000000004</v>
      </c>
      <c r="D1292" s="13">
        <v>0</v>
      </c>
      <c r="E1292" s="13">
        <v>0</v>
      </c>
      <c r="F1292" s="13">
        <v>0</v>
      </c>
      <c r="G1292" s="20">
        <v>0</v>
      </c>
      <c r="H1292" s="20"/>
      <c r="I1292" s="20"/>
    </row>
    <row r="1293" spans="1:9" x14ac:dyDescent="0.25">
      <c r="A1293" s="15">
        <v>3224</v>
      </c>
      <c r="B1293" s="16" t="s">
        <v>29</v>
      </c>
      <c r="C1293" s="17">
        <v>4987.2700000000004</v>
      </c>
      <c r="D1293" s="17"/>
      <c r="E1293" s="17"/>
      <c r="F1293" s="17">
        <v>0</v>
      </c>
      <c r="G1293" s="19">
        <v>0</v>
      </c>
      <c r="H1293" s="19"/>
      <c r="I1293" s="19"/>
    </row>
    <row r="1294" spans="1:9" x14ac:dyDescent="0.25">
      <c r="A1294" s="11">
        <v>323</v>
      </c>
      <c r="B1294" s="12" t="s">
        <v>31</v>
      </c>
      <c r="C1294" s="13">
        <v>228759.32</v>
      </c>
      <c r="D1294" s="13">
        <v>210000</v>
      </c>
      <c r="E1294" s="13">
        <v>210000</v>
      </c>
      <c r="F1294" s="13">
        <v>213839.23</v>
      </c>
      <c r="G1294" s="20">
        <v>93.477822018355397</v>
      </c>
      <c r="H1294" s="20">
        <v>101.828204761905</v>
      </c>
      <c r="I1294" s="20">
        <v>101.828204761905</v>
      </c>
    </row>
    <row r="1295" spans="1:9" x14ac:dyDescent="0.25">
      <c r="A1295" s="15">
        <v>3232</v>
      </c>
      <c r="B1295" s="16" t="s">
        <v>33</v>
      </c>
      <c r="C1295" s="17">
        <v>228759.32</v>
      </c>
      <c r="D1295" s="17"/>
      <c r="E1295" s="17"/>
      <c r="F1295" s="17">
        <v>213839.23</v>
      </c>
      <c r="G1295" s="19">
        <v>93.477822018355397</v>
      </c>
      <c r="H1295" s="19"/>
      <c r="I1295" s="19"/>
    </row>
    <row r="1296" spans="1:9" x14ac:dyDescent="0.25">
      <c r="A1296" s="11">
        <v>45</v>
      </c>
      <c r="B1296" s="12" t="s">
        <v>100</v>
      </c>
      <c r="C1296" s="13">
        <v>0</v>
      </c>
      <c r="D1296" s="13">
        <v>90000</v>
      </c>
      <c r="E1296" s="13">
        <v>90000</v>
      </c>
      <c r="F1296" s="13">
        <v>37715.5</v>
      </c>
      <c r="G1296" s="20"/>
      <c r="H1296" s="20">
        <v>41.906111111111102</v>
      </c>
      <c r="I1296" s="20">
        <v>41.906111111111102</v>
      </c>
    </row>
    <row r="1297" spans="1:9" x14ac:dyDescent="0.25">
      <c r="A1297" s="11">
        <v>451</v>
      </c>
      <c r="B1297" s="12" t="s">
        <v>101</v>
      </c>
      <c r="C1297" s="13">
        <v>0</v>
      </c>
      <c r="D1297" s="13">
        <v>90000</v>
      </c>
      <c r="E1297" s="13">
        <v>90000</v>
      </c>
      <c r="F1297" s="13">
        <v>37715.5</v>
      </c>
      <c r="G1297" s="20"/>
      <c r="H1297" s="20">
        <v>41.906111111111102</v>
      </c>
      <c r="I1297" s="20">
        <v>41.906111111111102</v>
      </c>
    </row>
    <row r="1298" spans="1:9" x14ac:dyDescent="0.25">
      <c r="A1298" s="15">
        <v>4511</v>
      </c>
      <c r="B1298" s="16" t="s">
        <v>101</v>
      </c>
      <c r="C1298" s="17">
        <v>0</v>
      </c>
      <c r="D1298" s="17"/>
      <c r="E1298" s="17"/>
      <c r="F1298" s="17">
        <v>37715.5</v>
      </c>
      <c r="G1298" s="19"/>
      <c r="H1298" s="19"/>
      <c r="I1298" s="19"/>
    </row>
    <row r="1299" spans="1:9" x14ac:dyDescent="0.25">
      <c r="A1299" s="45" t="s">
        <v>351</v>
      </c>
      <c r="B1299" s="45"/>
      <c r="C1299" s="46">
        <v>0</v>
      </c>
      <c r="D1299" s="46">
        <v>800000</v>
      </c>
      <c r="E1299" s="46">
        <v>800000</v>
      </c>
      <c r="F1299" s="46">
        <v>130339.92</v>
      </c>
      <c r="G1299" s="47"/>
      <c r="H1299" s="47">
        <v>16.292490000000001</v>
      </c>
      <c r="I1299" s="47">
        <v>16.292490000000001</v>
      </c>
    </row>
    <row r="1300" spans="1:9" x14ac:dyDescent="0.25">
      <c r="A1300" s="11">
        <v>45</v>
      </c>
      <c r="B1300" s="12" t="s">
        <v>100</v>
      </c>
      <c r="C1300" s="13">
        <v>0</v>
      </c>
      <c r="D1300" s="13">
        <v>800000</v>
      </c>
      <c r="E1300" s="13">
        <v>800000</v>
      </c>
      <c r="F1300" s="13">
        <v>130339.92</v>
      </c>
      <c r="G1300" s="20"/>
      <c r="H1300" s="20">
        <v>16.292490000000001</v>
      </c>
      <c r="I1300" s="20">
        <v>16.292490000000001</v>
      </c>
    </row>
    <row r="1301" spans="1:9" x14ac:dyDescent="0.25">
      <c r="A1301" s="11">
        <v>451</v>
      </c>
      <c r="B1301" s="12" t="s">
        <v>101</v>
      </c>
      <c r="C1301" s="13">
        <v>0</v>
      </c>
      <c r="D1301" s="13">
        <v>800000</v>
      </c>
      <c r="E1301" s="13">
        <v>800000</v>
      </c>
      <c r="F1301" s="13">
        <v>130339.92</v>
      </c>
      <c r="G1301" s="20"/>
      <c r="H1301" s="20">
        <v>16.292490000000001</v>
      </c>
      <c r="I1301" s="20">
        <v>16.292490000000001</v>
      </c>
    </row>
    <row r="1302" spans="1:9" x14ac:dyDescent="0.25">
      <c r="A1302" s="15">
        <v>4511</v>
      </c>
      <c r="B1302" s="16" t="s">
        <v>101</v>
      </c>
      <c r="C1302" s="17">
        <v>0</v>
      </c>
      <c r="D1302" s="17"/>
      <c r="E1302" s="17"/>
      <c r="F1302" s="17">
        <v>130339.92</v>
      </c>
      <c r="G1302" s="19"/>
      <c r="H1302" s="19"/>
      <c r="I1302" s="19"/>
    </row>
    <row r="1303" spans="1:9" x14ac:dyDescent="0.25">
      <c r="A1303" s="45" t="s">
        <v>352</v>
      </c>
      <c r="B1303" s="45"/>
      <c r="C1303" s="46">
        <v>0</v>
      </c>
      <c r="D1303" s="46">
        <v>600000</v>
      </c>
      <c r="E1303" s="46">
        <v>600000</v>
      </c>
      <c r="F1303" s="46">
        <v>0</v>
      </c>
      <c r="G1303" s="47"/>
      <c r="H1303" s="47">
        <v>0</v>
      </c>
      <c r="I1303" s="47">
        <v>0</v>
      </c>
    </row>
    <row r="1304" spans="1:9" x14ac:dyDescent="0.25">
      <c r="A1304" s="11">
        <v>45</v>
      </c>
      <c r="B1304" s="12" t="s">
        <v>100</v>
      </c>
      <c r="C1304" s="13">
        <v>0</v>
      </c>
      <c r="D1304" s="13">
        <v>600000</v>
      </c>
      <c r="E1304" s="13">
        <v>600000</v>
      </c>
      <c r="F1304" s="13">
        <v>0</v>
      </c>
      <c r="G1304" s="20"/>
      <c r="H1304" s="20">
        <v>0</v>
      </c>
      <c r="I1304" s="20">
        <v>0</v>
      </c>
    </row>
    <row r="1305" spans="1:9" x14ac:dyDescent="0.25">
      <c r="A1305" s="11">
        <v>451</v>
      </c>
      <c r="B1305" s="12" t="s">
        <v>101</v>
      </c>
      <c r="C1305" s="13">
        <v>0</v>
      </c>
      <c r="D1305" s="13">
        <v>600000</v>
      </c>
      <c r="E1305" s="13">
        <v>600000</v>
      </c>
      <c r="F1305" s="13">
        <v>0</v>
      </c>
      <c r="G1305" s="20"/>
      <c r="H1305" s="20">
        <v>0</v>
      </c>
      <c r="I1305" s="20">
        <v>0</v>
      </c>
    </row>
    <row r="1308" spans="1:9" x14ac:dyDescent="0.25">
      <c r="A1308" s="308"/>
      <c r="B1308" s="309" t="s">
        <v>353</v>
      </c>
    </row>
    <row r="1309" spans="1:9" x14ac:dyDescent="0.25">
      <c r="A1309" s="50" t="s">
        <v>354</v>
      </c>
      <c r="B1309" s="51"/>
    </row>
    <row r="1310" spans="1:9" x14ac:dyDescent="0.25">
      <c r="A1310" s="310"/>
      <c r="B1310" s="51"/>
    </row>
    <row r="1311" spans="1:9" x14ac:dyDescent="0.25">
      <c r="A1311" s="311"/>
      <c r="B1311" s="51"/>
    </row>
    <row r="1312" spans="1:9" x14ac:dyDescent="0.25">
      <c r="A1312" s="312"/>
      <c r="B1312" s="308"/>
    </row>
    <row r="1313" spans="1:2" x14ac:dyDescent="0.25">
      <c r="A1313" s="308"/>
      <c r="B1313" s="308"/>
    </row>
    <row r="1314" spans="1:2" x14ac:dyDescent="0.25">
      <c r="A1314" s="52"/>
      <c r="B1314" s="313"/>
    </row>
    <row r="1315" spans="1:2" x14ac:dyDescent="0.25">
      <c r="A1315" s="52"/>
      <c r="B1315" s="313"/>
    </row>
    <row r="1316" spans="1:2" x14ac:dyDescent="0.25">
      <c r="A1316" s="52"/>
      <c r="B1316" s="313"/>
    </row>
  </sheetData>
  <pageMargins left="0.59055118110236227" right="0.59055118110236227" top="0.74803149606299213" bottom="0.62992125984251968" header="0.51181102362204722" footer="0.47244094488188981"/>
  <pageSetup paperSize="9" scale="83" firstPageNumber="0" fitToHeight="0" orientation="landscape" r:id="rId1"/>
  <headerFooter>
    <oddFooter>&amp;C&amp;"Times New Roman,Obično"&amp;12Stranica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18C76-04BE-435D-ADCD-DEA108ABD0D6}">
  <sheetPr>
    <pageSetUpPr fitToPage="1"/>
  </sheetPr>
  <dimension ref="A1:AMF150"/>
  <sheetViews>
    <sheetView topLeftCell="A76" zoomScale="99" zoomScaleNormal="99" workbookViewId="0">
      <selection activeCell="H158" sqref="H158"/>
    </sheetView>
  </sheetViews>
  <sheetFormatPr defaultRowHeight="15" x14ac:dyDescent="0.25"/>
  <cols>
    <col min="1" max="1" width="27.5703125" style="230" customWidth="1"/>
    <col min="2" max="2" width="9.140625" style="230"/>
    <col min="3" max="3" width="23.5703125" style="230" customWidth="1"/>
    <col min="4" max="4" width="9.140625" style="230"/>
    <col min="5" max="5" width="53.85546875" style="230" customWidth="1"/>
    <col min="6" max="6" width="9.140625" style="230"/>
    <col min="7" max="7" width="12.85546875" style="230" customWidth="1"/>
    <col min="8" max="8" width="11" style="230" bestFit="1" customWidth="1"/>
    <col min="9" max="10" width="9.5703125" style="230" bestFit="1" customWidth="1"/>
    <col min="11" max="1020" width="9.140625" style="230"/>
  </cols>
  <sheetData>
    <row r="1" spans="1:10" x14ac:dyDescent="0.25">
      <c r="A1" s="314" t="s">
        <v>353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ht="15.75" thickBot="1" x14ac:dyDescent="0.3">
      <c r="A2" s="231" t="s">
        <v>583</v>
      </c>
      <c r="B2" s="232"/>
      <c r="C2" s="233"/>
      <c r="D2" s="233"/>
      <c r="E2" s="233"/>
      <c r="F2" s="233"/>
      <c r="G2" s="233"/>
      <c r="H2" s="233"/>
      <c r="I2" s="233"/>
      <c r="J2" s="233"/>
    </row>
    <row r="3" spans="1:10" ht="27.75" customHeight="1" x14ac:dyDescent="0.25">
      <c r="A3" s="234"/>
      <c r="B3" s="235" t="s">
        <v>584</v>
      </c>
      <c r="C3" s="236"/>
      <c r="D3" s="235" t="s">
        <v>585</v>
      </c>
      <c r="E3" s="236"/>
      <c r="F3" s="234"/>
      <c r="G3" s="236"/>
      <c r="H3" s="237" t="s">
        <v>586</v>
      </c>
      <c r="I3" s="305" t="s">
        <v>379</v>
      </c>
      <c r="J3" s="235" t="s">
        <v>586</v>
      </c>
    </row>
    <row r="4" spans="1:10" ht="18.75" thickBot="1" x14ac:dyDescent="0.3">
      <c r="A4" s="238" t="s">
        <v>587</v>
      </c>
      <c r="B4" s="239" t="s">
        <v>588</v>
      </c>
      <c r="C4" s="240" t="s">
        <v>589</v>
      </c>
      <c r="D4" s="238" t="s">
        <v>590</v>
      </c>
      <c r="E4" s="240" t="s">
        <v>591</v>
      </c>
      <c r="F4" s="238" t="s">
        <v>592</v>
      </c>
      <c r="G4" s="240" t="s">
        <v>593</v>
      </c>
      <c r="H4" s="239">
        <v>2015</v>
      </c>
      <c r="I4" s="241">
        <v>2016</v>
      </c>
      <c r="J4" s="239" t="s">
        <v>375</v>
      </c>
    </row>
    <row r="5" spans="1:10" x14ac:dyDescent="0.25">
      <c r="A5" s="242" t="s">
        <v>594</v>
      </c>
      <c r="B5" s="243"/>
      <c r="C5" s="242"/>
      <c r="D5" s="244"/>
      <c r="E5" s="244"/>
      <c r="F5" s="244"/>
      <c r="G5" s="244"/>
      <c r="H5" s="245">
        <f>SUM(H6,H58)</f>
        <v>13537994.74</v>
      </c>
      <c r="I5" s="246">
        <f>SUM(I6,I58)</f>
        <v>21084090</v>
      </c>
      <c r="J5" s="246">
        <f>SUM(J6,J58)</f>
        <v>9981090.1699999981</v>
      </c>
    </row>
    <row r="6" spans="1:10" x14ac:dyDescent="0.25">
      <c r="A6" s="247" t="s">
        <v>595</v>
      </c>
      <c r="B6" s="247"/>
      <c r="C6" s="247"/>
      <c r="D6" s="248"/>
      <c r="E6" s="248"/>
      <c r="F6" s="248"/>
      <c r="G6" s="248"/>
      <c r="H6" s="249">
        <f>SUM(H7,H28,H30)</f>
        <v>11092744.84</v>
      </c>
      <c r="I6" s="249">
        <f>SUM(I7,I28,I30)</f>
        <v>15222000</v>
      </c>
      <c r="J6" s="249">
        <f>SUM(J7,J28,J30)</f>
        <v>6871664.6199999992</v>
      </c>
    </row>
    <row r="7" spans="1:10" ht="18" x14ac:dyDescent="0.25">
      <c r="A7" s="250"/>
      <c r="B7" s="250" t="s">
        <v>596</v>
      </c>
      <c r="C7" s="251" t="s">
        <v>597</v>
      </c>
      <c r="D7" s="252"/>
      <c r="E7" s="250"/>
      <c r="F7" s="250"/>
      <c r="G7" s="250"/>
      <c r="H7" s="304">
        <f>SUM(H8:H26)</f>
        <v>1345494.84</v>
      </c>
      <c r="I7" s="304">
        <f>SUM(I8:I26)</f>
        <v>4182000</v>
      </c>
      <c r="J7" s="304">
        <f>SUM(J8:J27)</f>
        <v>2574265.4</v>
      </c>
    </row>
    <row r="8" spans="1:10" x14ac:dyDescent="0.25">
      <c r="A8" s="250"/>
      <c r="B8" s="250" t="s">
        <v>596</v>
      </c>
      <c r="C8" s="250"/>
      <c r="D8" s="250"/>
      <c r="E8" s="251" t="s">
        <v>598</v>
      </c>
      <c r="F8" s="253"/>
      <c r="G8" s="254" t="s">
        <v>599</v>
      </c>
      <c r="H8" s="255">
        <v>0</v>
      </c>
      <c r="I8" s="256">
        <v>100000</v>
      </c>
      <c r="J8" s="257">
        <v>0</v>
      </c>
    </row>
    <row r="9" spans="1:10" x14ac:dyDescent="0.25">
      <c r="A9" s="250"/>
      <c r="B9" s="250" t="s">
        <v>596</v>
      </c>
      <c r="C9" s="250"/>
      <c r="D9" s="250"/>
      <c r="E9" s="251" t="s">
        <v>600</v>
      </c>
      <c r="F9" s="253"/>
      <c r="G9" s="255" t="s">
        <v>601</v>
      </c>
      <c r="H9" s="255">
        <v>0</v>
      </c>
      <c r="I9" s="256">
        <v>0</v>
      </c>
      <c r="J9" s="257">
        <v>0</v>
      </c>
    </row>
    <row r="10" spans="1:10" x14ac:dyDescent="0.25">
      <c r="A10" s="250"/>
      <c r="B10" s="250" t="s">
        <v>596</v>
      </c>
      <c r="C10" s="250"/>
      <c r="D10" s="250"/>
      <c r="E10" s="251" t="s">
        <v>602</v>
      </c>
      <c r="F10" s="253"/>
      <c r="G10" s="255" t="s">
        <v>603</v>
      </c>
      <c r="H10" s="255">
        <v>0</v>
      </c>
      <c r="I10" s="256">
        <v>175000</v>
      </c>
      <c r="J10" s="257">
        <v>174446.85</v>
      </c>
    </row>
    <row r="11" spans="1:10" x14ac:dyDescent="0.25">
      <c r="A11" s="250"/>
      <c r="B11" s="250" t="s">
        <v>596</v>
      </c>
      <c r="C11" s="250"/>
      <c r="D11" s="250"/>
      <c r="E11" s="251" t="s">
        <v>604</v>
      </c>
      <c r="F11" s="253"/>
      <c r="G11" s="255" t="s">
        <v>605</v>
      </c>
      <c r="H11" s="255">
        <v>235631</v>
      </c>
      <c r="I11" s="256">
        <v>0</v>
      </c>
      <c r="J11" s="257">
        <v>0</v>
      </c>
    </row>
    <row r="12" spans="1:10" x14ac:dyDescent="0.25">
      <c r="A12" s="250"/>
      <c r="B12" s="250" t="s">
        <v>596</v>
      </c>
      <c r="C12" s="250"/>
      <c r="D12" s="250"/>
      <c r="E12" s="251" t="s">
        <v>606</v>
      </c>
      <c r="F12" s="253"/>
      <c r="G12" s="255" t="s">
        <v>607</v>
      </c>
      <c r="H12" s="255">
        <v>62500</v>
      </c>
      <c r="I12" s="256">
        <v>50000</v>
      </c>
      <c r="J12" s="257"/>
    </row>
    <row r="13" spans="1:10" ht="19.5" customHeight="1" x14ac:dyDescent="0.25">
      <c r="A13" s="250"/>
      <c r="B13" s="250" t="s">
        <v>596</v>
      </c>
      <c r="C13" s="250"/>
      <c r="D13" s="250"/>
      <c r="E13" s="251" t="s">
        <v>608</v>
      </c>
      <c r="F13" s="253"/>
      <c r="G13" s="255" t="s">
        <v>607</v>
      </c>
      <c r="H13" s="255">
        <v>227746.25</v>
      </c>
      <c r="I13" s="256">
        <v>200000</v>
      </c>
      <c r="J13" s="257">
        <v>98059.95</v>
      </c>
    </row>
    <row r="14" spans="1:10" x14ac:dyDescent="0.25">
      <c r="A14" s="250"/>
      <c r="B14" s="250" t="s">
        <v>596</v>
      </c>
      <c r="C14" s="250"/>
      <c r="D14" s="250"/>
      <c r="E14" s="251" t="s">
        <v>609</v>
      </c>
      <c r="F14" s="253"/>
      <c r="G14" s="255" t="s">
        <v>601</v>
      </c>
      <c r="H14" s="255">
        <v>356426</v>
      </c>
      <c r="I14" s="256">
        <v>0</v>
      </c>
      <c r="J14" s="257"/>
    </row>
    <row r="15" spans="1:10" x14ac:dyDescent="0.25">
      <c r="A15" s="250"/>
      <c r="B15" s="250" t="s">
        <v>596</v>
      </c>
      <c r="C15" s="250"/>
      <c r="D15" s="250"/>
      <c r="E15" s="251" t="s">
        <v>610</v>
      </c>
      <c r="F15" s="253"/>
      <c r="G15" s="255" t="s">
        <v>603</v>
      </c>
      <c r="H15" s="255">
        <v>0</v>
      </c>
      <c r="I15" s="256">
        <v>100000</v>
      </c>
      <c r="J15" s="257">
        <v>0</v>
      </c>
    </row>
    <row r="16" spans="1:10" x14ac:dyDescent="0.25">
      <c r="A16" s="250"/>
      <c r="B16" s="250" t="s">
        <v>596</v>
      </c>
      <c r="C16" s="250"/>
      <c r="D16" s="250"/>
      <c r="E16" s="251" t="s">
        <v>611</v>
      </c>
      <c r="F16" s="253"/>
      <c r="G16" s="255" t="s">
        <v>612</v>
      </c>
      <c r="H16" s="255">
        <v>2750</v>
      </c>
      <c r="I16" s="256">
        <v>400000</v>
      </c>
      <c r="J16" s="257">
        <v>322187.5</v>
      </c>
    </row>
    <row r="17" spans="1:10" x14ac:dyDescent="0.25">
      <c r="A17" s="250"/>
      <c r="B17" s="250" t="s">
        <v>596</v>
      </c>
      <c r="C17" s="250"/>
      <c r="D17" s="250"/>
      <c r="E17" s="251" t="s">
        <v>613</v>
      </c>
      <c r="F17" s="253"/>
      <c r="G17" s="255" t="s">
        <v>601</v>
      </c>
      <c r="H17" s="255">
        <v>0</v>
      </c>
      <c r="I17" s="256">
        <v>50000</v>
      </c>
      <c r="J17" s="257">
        <v>27764.81</v>
      </c>
    </row>
    <row r="18" spans="1:10" x14ac:dyDescent="0.25">
      <c r="A18" s="250"/>
      <c r="B18" s="250" t="s">
        <v>596</v>
      </c>
      <c r="C18" s="250"/>
      <c r="D18" s="250"/>
      <c r="E18" s="251" t="s">
        <v>614</v>
      </c>
      <c r="F18" s="253"/>
      <c r="G18" s="255" t="s">
        <v>601</v>
      </c>
      <c r="H18" s="255">
        <v>33480</v>
      </c>
      <c r="I18" s="256">
        <v>1070000</v>
      </c>
      <c r="J18" s="257">
        <v>320850.96999999997</v>
      </c>
    </row>
    <row r="19" spans="1:10" x14ac:dyDescent="0.25">
      <c r="A19" s="250"/>
      <c r="B19" s="250" t="s">
        <v>596</v>
      </c>
      <c r="C19" s="250"/>
      <c r="D19" s="250"/>
      <c r="E19" s="251" t="s">
        <v>615</v>
      </c>
      <c r="F19" s="253"/>
      <c r="G19" s="255" t="s">
        <v>607</v>
      </c>
      <c r="H19" s="255"/>
      <c r="I19" s="256">
        <v>215000</v>
      </c>
      <c r="J19" s="257">
        <v>214339.91</v>
      </c>
    </row>
    <row r="20" spans="1:10" x14ac:dyDescent="0.25">
      <c r="A20" s="250"/>
      <c r="B20" s="250" t="s">
        <v>596</v>
      </c>
      <c r="C20" s="250"/>
      <c r="D20" s="250"/>
      <c r="E20" s="251" t="s">
        <v>616</v>
      </c>
      <c r="F20" s="253"/>
      <c r="G20" s="255" t="s">
        <v>603</v>
      </c>
      <c r="H20" s="255">
        <v>4625</v>
      </c>
      <c r="I20" s="256">
        <v>340000</v>
      </c>
      <c r="J20" s="257">
        <v>332757.67</v>
      </c>
    </row>
    <row r="21" spans="1:10" x14ac:dyDescent="0.25">
      <c r="A21" s="250"/>
      <c r="B21" s="250" t="s">
        <v>596</v>
      </c>
      <c r="C21" s="250"/>
      <c r="D21" s="250"/>
      <c r="E21" s="251" t="s">
        <v>617</v>
      </c>
      <c r="F21" s="253"/>
      <c r="G21" s="258" t="s">
        <v>607</v>
      </c>
      <c r="H21" s="255"/>
      <c r="I21" s="256">
        <v>402000</v>
      </c>
      <c r="J21" s="257">
        <v>402678.71</v>
      </c>
    </row>
    <row r="22" spans="1:10" x14ac:dyDescent="0.25">
      <c r="A22" s="250"/>
      <c r="B22" s="250" t="s">
        <v>596</v>
      </c>
      <c r="C22" s="250"/>
      <c r="D22" s="250"/>
      <c r="E22" s="251" t="s">
        <v>618</v>
      </c>
      <c r="F22" s="253"/>
      <c r="G22" s="258" t="s">
        <v>607</v>
      </c>
      <c r="H22" s="255">
        <v>408586.59</v>
      </c>
      <c r="I22" s="256">
        <v>420000</v>
      </c>
      <c r="J22" s="257">
        <v>416761.08</v>
      </c>
    </row>
    <row r="23" spans="1:10" x14ac:dyDescent="0.25">
      <c r="A23" s="250"/>
      <c r="B23" s="250" t="s">
        <v>596</v>
      </c>
      <c r="C23" s="250"/>
      <c r="D23" s="250"/>
      <c r="E23" s="251" t="s">
        <v>619</v>
      </c>
      <c r="F23" s="253"/>
      <c r="G23" s="258" t="s">
        <v>603</v>
      </c>
      <c r="H23" s="255">
        <v>0</v>
      </c>
      <c r="I23" s="256">
        <v>100000</v>
      </c>
      <c r="J23" s="257"/>
    </row>
    <row r="24" spans="1:10" x14ac:dyDescent="0.25">
      <c r="A24" s="250"/>
      <c r="B24" s="250" t="s">
        <v>596</v>
      </c>
      <c r="C24" s="250"/>
      <c r="D24" s="250"/>
      <c r="E24" s="251" t="s">
        <v>620</v>
      </c>
      <c r="F24" s="253"/>
      <c r="G24" s="258" t="s">
        <v>603</v>
      </c>
      <c r="H24" s="255">
        <v>7500</v>
      </c>
      <c r="I24" s="256">
        <v>100000</v>
      </c>
      <c r="J24" s="257"/>
    </row>
    <row r="25" spans="1:10" x14ac:dyDescent="0.25">
      <c r="A25" s="250"/>
      <c r="B25" s="250" t="s">
        <v>596</v>
      </c>
      <c r="C25" s="250"/>
      <c r="D25" s="250"/>
      <c r="E25" s="251" t="s">
        <v>621</v>
      </c>
      <c r="F25" s="253"/>
      <c r="G25" s="258" t="s">
        <v>607</v>
      </c>
      <c r="H25" s="255"/>
      <c r="I25" s="256">
        <v>240000</v>
      </c>
      <c r="J25" s="257">
        <v>240042.95</v>
      </c>
    </row>
    <row r="26" spans="1:10" x14ac:dyDescent="0.25">
      <c r="A26" s="250"/>
      <c r="B26" s="250" t="s">
        <v>596</v>
      </c>
      <c r="C26" s="250"/>
      <c r="D26" s="250"/>
      <c r="E26" s="251" t="s">
        <v>622</v>
      </c>
      <c r="F26" s="253"/>
      <c r="G26" s="258" t="s">
        <v>603</v>
      </c>
      <c r="H26" s="255">
        <v>6250</v>
      </c>
      <c r="I26" s="256">
        <v>220000</v>
      </c>
      <c r="J26" s="257"/>
    </row>
    <row r="27" spans="1:10" ht="18" x14ac:dyDescent="0.25">
      <c r="A27" s="250"/>
      <c r="B27" s="250"/>
      <c r="C27" s="250"/>
      <c r="D27" s="250"/>
      <c r="E27" s="251" t="s">
        <v>623</v>
      </c>
      <c r="F27" s="253"/>
      <c r="G27" s="258" t="s">
        <v>605</v>
      </c>
      <c r="H27" s="255"/>
      <c r="I27" s="256">
        <v>0</v>
      </c>
      <c r="J27" s="257">
        <v>24375</v>
      </c>
    </row>
    <row r="28" spans="1:10" ht="18" x14ac:dyDescent="0.25">
      <c r="A28" s="250"/>
      <c r="B28" s="250" t="s">
        <v>596</v>
      </c>
      <c r="C28" s="251" t="s">
        <v>624</v>
      </c>
      <c r="D28" s="252"/>
      <c r="E28" s="250"/>
      <c r="F28" s="250"/>
      <c r="G28" s="258"/>
      <c r="H28" s="304">
        <f>SUM(H29)</f>
        <v>2498585.2599999998</v>
      </c>
      <c r="I28" s="304">
        <v>4000000</v>
      </c>
      <c r="J28" s="304">
        <v>1176550.69</v>
      </c>
    </row>
    <row r="29" spans="1:10" ht="18" x14ac:dyDescent="0.25">
      <c r="A29" s="250"/>
      <c r="B29" s="250" t="s">
        <v>596</v>
      </c>
      <c r="C29" s="250"/>
      <c r="D29" s="250"/>
      <c r="E29" s="259" t="s">
        <v>625</v>
      </c>
      <c r="F29" s="252"/>
      <c r="G29" s="297" t="s">
        <v>626</v>
      </c>
      <c r="H29" s="260">
        <v>2498585.2599999998</v>
      </c>
      <c r="I29" s="256">
        <v>4000000</v>
      </c>
      <c r="J29" s="257">
        <v>1176550.69</v>
      </c>
    </row>
    <row r="30" spans="1:10" ht="18" x14ac:dyDescent="0.25">
      <c r="A30" s="250"/>
      <c r="B30" s="250" t="s">
        <v>596</v>
      </c>
      <c r="C30" s="251" t="s">
        <v>627</v>
      </c>
      <c r="D30" s="252"/>
      <c r="E30" s="250"/>
      <c r="F30" s="250"/>
      <c r="G30" s="258"/>
      <c r="H30" s="304">
        <f>SUM(H31:H57)</f>
        <v>7248664.7400000002</v>
      </c>
      <c r="I30" s="304">
        <f>SUM(I31:I57)</f>
        <v>7040000</v>
      </c>
      <c r="J30" s="304">
        <f>SUM(J31:J57)</f>
        <v>3120848.5299999993</v>
      </c>
    </row>
    <row r="31" spans="1:10" ht="18" x14ac:dyDescent="0.25">
      <c r="A31" s="250"/>
      <c r="B31" s="250" t="s">
        <v>596</v>
      </c>
      <c r="C31" s="250"/>
      <c r="D31" s="250"/>
      <c r="E31" s="259" t="s">
        <v>628</v>
      </c>
      <c r="F31" s="252"/>
      <c r="G31" s="297" t="s">
        <v>629</v>
      </c>
      <c r="H31" s="260">
        <v>87466.880000000005</v>
      </c>
      <c r="I31" s="256">
        <v>200000</v>
      </c>
      <c r="J31" s="257">
        <v>87412.5</v>
      </c>
    </row>
    <row r="32" spans="1:10" ht="18" x14ac:dyDescent="0.25">
      <c r="A32" s="250"/>
      <c r="B32" s="250" t="s">
        <v>596</v>
      </c>
      <c r="C32" s="250"/>
      <c r="D32" s="250"/>
      <c r="E32" s="259" t="s">
        <v>630</v>
      </c>
      <c r="F32" s="252"/>
      <c r="G32" s="297" t="s">
        <v>629</v>
      </c>
      <c r="H32" s="260">
        <v>3431345.29</v>
      </c>
      <c r="I32" s="256">
        <v>300000</v>
      </c>
      <c r="J32" s="257"/>
    </row>
    <row r="33" spans="1:10" ht="18" x14ac:dyDescent="0.25">
      <c r="A33" s="250"/>
      <c r="B33" s="250" t="s">
        <v>596</v>
      </c>
      <c r="C33" s="250"/>
      <c r="D33" s="250"/>
      <c r="E33" s="259" t="s">
        <v>631</v>
      </c>
      <c r="F33" s="252"/>
      <c r="G33" s="297" t="s">
        <v>629</v>
      </c>
      <c r="H33" s="260">
        <v>0</v>
      </c>
      <c r="I33" s="256">
        <v>0</v>
      </c>
      <c r="J33" s="257"/>
    </row>
    <row r="34" spans="1:10" ht="18" x14ac:dyDescent="0.25">
      <c r="A34" s="250"/>
      <c r="B34" s="250" t="s">
        <v>596</v>
      </c>
      <c r="C34" s="250"/>
      <c r="D34" s="250"/>
      <c r="E34" s="259" t="s">
        <v>632</v>
      </c>
      <c r="F34" s="252"/>
      <c r="G34" s="297" t="s">
        <v>629</v>
      </c>
      <c r="H34" s="260">
        <v>0</v>
      </c>
      <c r="I34" s="256">
        <v>20000</v>
      </c>
      <c r="J34" s="257">
        <v>16500</v>
      </c>
    </row>
    <row r="35" spans="1:10" ht="18" x14ac:dyDescent="0.25">
      <c r="A35" s="250"/>
      <c r="B35" s="250" t="s">
        <v>596</v>
      </c>
      <c r="C35" s="250"/>
      <c r="D35" s="250"/>
      <c r="E35" s="259" t="s">
        <v>633</v>
      </c>
      <c r="F35" s="252"/>
      <c r="G35" s="297" t="s">
        <v>629</v>
      </c>
      <c r="H35" s="260">
        <v>0</v>
      </c>
      <c r="I35" s="256">
        <v>1500000</v>
      </c>
      <c r="J35" s="261">
        <v>587358.54</v>
      </c>
    </row>
    <row r="36" spans="1:10" ht="18" x14ac:dyDescent="0.25">
      <c r="A36" s="250"/>
      <c r="B36" s="250" t="s">
        <v>596</v>
      </c>
      <c r="C36" s="250"/>
      <c r="D36" s="250"/>
      <c r="E36" s="259" t="s">
        <v>634</v>
      </c>
      <c r="F36" s="252"/>
      <c r="G36" s="297" t="s">
        <v>629</v>
      </c>
      <c r="H36" s="260">
        <v>148326.15</v>
      </c>
      <c r="I36" s="256">
        <v>200000</v>
      </c>
      <c r="J36" s="257"/>
    </row>
    <row r="37" spans="1:10" ht="18" x14ac:dyDescent="0.25">
      <c r="A37" s="250"/>
      <c r="B37" s="250" t="s">
        <v>596</v>
      </c>
      <c r="C37" s="250"/>
      <c r="D37" s="250"/>
      <c r="E37" s="259" t="s">
        <v>635</v>
      </c>
      <c r="F37" s="252"/>
      <c r="G37" s="297" t="s">
        <v>629</v>
      </c>
      <c r="H37" s="260">
        <v>88351.97</v>
      </c>
      <c r="I37" s="256">
        <v>270000</v>
      </c>
      <c r="J37" s="261">
        <v>215236.69</v>
      </c>
    </row>
    <row r="38" spans="1:10" ht="18" x14ac:dyDescent="0.25">
      <c r="A38" s="250"/>
      <c r="B38" s="250" t="s">
        <v>596</v>
      </c>
      <c r="C38" s="250"/>
      <c r="D38" s="250"/>
      <c r="E38" s="259" t="s">
        <v>636</v>
      </c>
      <c r="F38" s="252"/>
      <c r="G38" s="297" t="s">
        <v>629</v>
      </c>
      <c r="H38" s="260">
        <v>50390.38</v>
      </c>
      <c r="I38" s="256">
        <v>100000</v>
      </c>
      <c r="J38" s="257"/>
    </row>
    <row r="39" spans="1:10" ht="18" x14ac:dyDescent="0.25">
      <c r="A39" s="250"/>
      <c r="B39" s="250" t="s">
        <v>596</v>
      </c>
      <c r="C39" s="250"/>
      <c r="D39" s="250"/>
      <c r="E39" s="259" t="s">
        <v>637</v>
      </c>
      <c r="F39" s="252"/>
      <c r="G39" s="297" t="s">
        <v>629</v>
      </c>
      <c r="H39" s="260">
        <v>0</v>
      </c>
      <c r="I39" s="256">
        <v>100000</v>
      </c>
      <c r="J39" s="261"/>
    </row>
    <row r="40" spans="1:10" ht="18" x14ac:dyDescent="0.25">
      <c r="A40" s="250"/>
      <c r="B40" s="250" t="s">
        <v>596</v>
      </c>
      <c r="C40" s="250"/>
      <c r="D40" s="250"/>
      <c r="E40" s="259" t="s">
        <v>638</v>
      </c>
      <c r="F40" s="252"/>
      <c r="G40" s="297" t="s">
        <v>629</v>
      </c>
      <c r="H40" s="260">
        <v>29340.52</v>
      </c>
      <c r="I40" s="256">
        <v>650000</v>
      </c>
      <c r="J40" s="257">
        <v>652439.09</v>
      </c>
    </row>
    <row r="41" spans="1:10" ht="18" x14ac:dyDescent="0.25">
      <c r="A41" s="254"/>
      <c r="B41" s="250" t="s">
        <v>596</v>
      </c>
      <c r="C41" s="254"/>
      <c r="D41" s="254"/>
      <c r="E41" s="259" t="s">
        <v>639</v>
      </c>
      <c r="F41" s="252"/>
      <c r="G41" s="297" t="s">
        <v>629</v>
      </c>
      <c r="H41" s="260">
        <v>192005.48</v>
      </c>
      <c r="I41" s="256">
        <v>0</v>
      </c>
      <c r="J41" s="257"/>
    </row>
    <row r="42" spans="1:10" ht="18" x14ac:dyDescent="0.25">
      <c r="A42" s="254"/>
      <c r="B42" s="250" t="s">
        <v>596</v>
      </c>
      <c r="C42" s="254"/>
      <c r="D42" s="254"/>
      <c r="E42" s="259" t="s">
        <v>640</v>
      </c>
      <c r="F42" s="252"/>
      <c r="G42" s="297" t="s">
        <v>629</v>
      </c>
      <c r="H42" s="260">
        <v>3125</v>
      </c>
      <c r="I42" s="256">
        <v>100000</v>
      </c>
      <c r="J42" s="257"/>
    </row>
    <row r="43" spans="1:10" ht="18" x14ac:dyDescent="0.25">
      <c r="A43" s="254"/>
      <c r="B43" s="250" t="s">
        <v>596</v>
      </c>
      <c r="C43" s="254"/>
      <c r="D43" s="254"/>
      <c r="E43" s="259" t="s">
        <v>641</v>
      </c>
      <c r="F43" s="252"/>
      <c r="G43" s="297" t="s">
        <v>629</v>
      </c>
      <c r="H43" s="260">
        <v>66937.5</v>
      </c>
      <c r="I43" s="256">
        <v>100000</v>
      </c>
      <c r="J43" s="257"/>
    </row>
    <row r="44" spans="1:10" ht="18" x14ac:dyDescent="0.25">
      <c r="A44" s="254"/>
      <c r="B44" s="250" t="s">
        <v>596</v>
      </c>
      <c r="C44" s="254"/>
      <c r="D44" s="254"/>
      <c r="E44" s="259" t="s">
        <v>642</v>
      </c>
      <c r="F44" s="252"/>
      <c r="G44" s="297" t="s">
        <v>629</v>
      </c>
      <c r="H44" s="260">
        <v>2535820.37</v>
      </c>
      <c r="I44" s="256">
        <v>700000</v>
      </c>
      <c r="J44" s="257">
        <v>641390.69999999995</v>
      </c>
    </row>
    <row r="45" spans="1:10" ht="18" x14ac:dyDescent="0.25">
      <c r="A45" s="254"/>
      <c r="B45" s="250" t="s">
        <v>596</v>
      </c>
      <c r="C45" s="254"/>
      <c r="D45" s="254"/>
      <c r="E45" s="259" t="s">
        <v>643</v>
      </c>
      <c r="F45" s="252"/>
      <c r="G45" s="297" t="s">
        <v>629</v>
      </c>
      <c r="H45" s="260">
        <v>5000</v>
      </c>
      <c r="I45" s="256">
        <v>100000</v>
      </c>
      <c r="J45" s="257"/>
    </row>
    <row r="46" spans="1:10" ht="18" x14ac:dyDescent="0.25">
      <c r="A46" s="254"/>
      <c r="B46" s="250" t="s">
        <v>596</v>
      </c>
      <c r="C46" s="254"/>
      <c r="D46" s="254"/>
      <c r="E46" s="259" t="s">
        <v>644</v>
      </c>
      <c r="F46" s="252"/>
      <c r="G46" s="297" t="s">
        <v>629</v>
      </c>
      <c r="H46" s="260">
        <v>8500</v>
      </c>
      <c r="I46" s="256">
        <v>1000000</v>
      </c>
      <c r="J46" s="257">
        <v>92750</v>
      </c>
    </row>
    <row r="47" spans="1:10" ht="18" x14ac:dyDescent="0.25">
      <c r="A47" s="254"/>
      <c r="B47" s="250" t="s">
        <v>596</v>
      </c>
      <c r="C47" s="254"/>
      <c r="D47" s="254"/>
      <c r="E47" s="259" t="s">
        <v>645</v>
      </c>
      <c r="F47" s="252"/>
      <c r="G47" s="297" t="s">
        <v>629</v>
      </c>
      <c r="H47" s="260">
        <v>0</v>
      </c>
      <c r="I47" s="256">
        <v>50000</v>
      </c>
      <c r="J47" s="257">
        <v>24500</v>
      </c>
    </row>
    <row r="48" spans="1:10" ht="18" x14ac:dyDescent="0.25">
      <c r="A48" s="254"/>
      <c r="B48" s="250" t="s">
        <v>596</v>
      </c>
      <c r="C48" s="254"/>
      <c r="D48" s="254"/>
      <c r="E48" s="259" t="s">
        <v>646</v>
      </c>
      <c r="F48" s="252"/>
      <c r="G48" s="297" t="s">
        <v>629</v>
      </c>
      <c r="H48" s="260">
        <v>230754.68</v>
      </c>
      <c r="I48" s="256">
        <v>100000</v>
      </c>
      <c r="J48" s="257"/>
    </row>
    <row r="49" spans="1:10" ht="18" x14ac:dyDescent="0.25">
      <c r="A49" s="254"/>
      <c r="B49" s="250" t="s">
        <v>596</v>
      </c>
      <c r="C49" s="254"/>
      <c r="D49" s="254"/>
      <c r="E49" s="259" t="s">
        <v>647</v>
      </c>
      <c r="F49" s="252"/>
      <c r="G49" s="297" t="s">
        <v>629</v>
      </c>
      <c r="H49" s="260">
        <v>0</v>
      </c>
      <c r="I49" s="256">
        <v>0</v>
      </c>
      <c r="J49" s="257"/>
    </row>
    <row r="50" spans="1:10" ht="18" x14ac:dyDescent="0.25">
      <c r="A50" s="254"/>
      <c r="B50" s="250" t="s">
        <v>596</v>
      </c>
      <c r="C50" s="254"/>
      <c r="D50" s="254"/>
      <c r="E50" s="259" t="s">
        <v>648</v>
      </c>
      <c r="F50" s="252"/>
      <c r="G50" s="297" t="s">
        <v>629</v>
      </c>
      <c r="H50" s="260">
        <v>3125</v>
      </c>
      <c r="I50" s="256">
        <v>100000</v>
      </c>
      <c r="J50" s="257">
        <v>33375</v>
      </c>
    </row>
    <row r="51" spans="1:10" ht="18" x14ac:dyDescent="0.25">
      <c r="A51" s="254"/>
      <c r="B51" s="250" t="s">
        <v>596</v>
      </c>
      <c r="C51" s="254"/>
      <c r="D51" s="254"/>
      <c r="E51" s="259" t="s">
        <v>649</v>
      </c>
      <c r="F51" s="252"/>
      <c r="G51" s="297" t="s">
        <v>629</v>
      </c>
      <c r="H51" s="260">
        <v>0</v>
      </c>
      <c r="I51" s="256">
        <v>0</v>
      </c>
      <c r="J51" s="257"/>
    </row>
    <row r="52" spans="1:10" ht="18" x14ac:dyDescent="0.25">
      <c r="A52" s="254"/>
      <c r="B52" s="250" t="s">
        <v>596</v>
      </c>
      <c r="C52" s="254"/>
      <c r="D52" s="254"/>
      <c r="E52" s="259" t="s">
        <v>650</v>
      </c>
      <c r="F52" s="252"/>
      <c r="G52" s="297" t="s">
        <v>629</v>
      </c>
      <c r="H52" s="260">
        <v>85000.04</v>
      </c>
      <c r="I52" s="256">
        <v>200000</v>
      </c>
      <c r="J52" s="257">
        <v>7500</v>
      </c>
    </row>
    <row r="53" spans="1:10" ht="18" x14ac:dyDescent="0.25">
      <c r="A53" s="254"/>
      <c r="B53" s="250" t="s">
        <v>596</v>
      </c>
      <c r="C53" s="254"/>
      <c r="D53" s="254"/>
      <c r="E53" s="259" t="s">
        <v>651</v>
      </c>
      <c r="F53" s="252"/>
      <c r="G53" s="297" t="s">
        <v>629</v>
      </c>
      <c r="H53" s="260">
        <v>36562.5</v>
      </c>
      <c r="I53" s="256">
        <v>100000</v>
      </c>
      <c r="J53" s="257">
        <v>30000</v>
      </c>
    </row>
    <row r="54" spans="1:10" ht="18" x14ac:dyDescent="0.25">
      <c r="A54" s="254"/>
      <c r="B54" s="250" t="s">
        <v>596</v>
      </c>
      <c r="C54" s="254"/>
      <c r="D54" s="254"/>
      <c r="E54" s="259" t="s">
        <v>652</v>
      </c>
      <c r="F54" s="252"/>
      <c r="G54" s="297" t="s">
        <v>629</v>
      </c>
      <c r="H54" s="260">
        <v>0</v>
      </c>
      <c r="I54" s="256">
        <v>0</v>
      </c>
      <c r="J54" s="257"/>
    </row>
    <row r="55" spans="1:10" ht="18" x14ac:dyDescent="0.25">
      <c r="A55" s="254"/>
      <c r="B55" s="250" t="s">
        <v>596</v>
      </c>
      <c r="C55" s="254"/>
      <c r="D55" s="254"/>
      <c r="E55" s="259" t="s">
        <v>653</v>
      </c>
      <c r="F55" s="252"/>
      <c r="G55" s="297" t="s">
        <v>629</v>
      </c>
      <c r="H55" s="260">
        <v>246612.98</v>
      </c>
      <c r="I55" s="256">
        <v>150000</v>
      </c>
      <c r="J55" s="257">
        <v>104865</v>
      </c>
    </row>
    <row r="56" spans="1:10" ht="18" x14ac:dyDescent="0.25">
      <c r="A56" s="254"/>
      <c r="B56" s="250"/>
      <c r="C56" s="254"/>
      <c r="D56" s="254"/>
      <c r="E56" s="259" t="s">
        <v>654</v>
      </c>
      <c r="F56" s="252"/>
      <c r="G56" s="297" t="s">
        <v>629</v>
      </c>
      <c r="H56" s="260">
        <v>0</v>
      </c>
      <c r="I56" s="256">
        <v>800000</v>
      </c>
      <c r="J56" s="257">
        <v>627521.01</v>
      </c>
    </row>
    <row r="57" spans="1:10" ht="18" x14ac:dyDescent="0.25">
      <c r="A57" s="254"/>
      <c r="B57" s="250" t="s">
        <v>596</v>
      </c>
      <c r="C57" s="254"/>
      <c r="D57" s="254"/>
      <c r="E57" s="259" t="s">
        <v>655</v>
      </c>
      <c r="F57" s="252"/>
      <c r="G57" s="297" t="s">
        <v>629</v>
      </c>
      <c r="H57" s="260">
        <v>0</v>
      </c>
      <c r="I57" s="256">
        <v>200000</v>
      </c>
      <c r="J57" s="257"/>
    </row>
    <row r="58" spans="1:10" ht="26.25" x14ac:dyDescent="0.25">
      <c r="A58" s="262" t="s">
        <v>656</v>
      </c>
      <c r="B58" s="262"/>
      <c r="C58" s="263"/>
      <c r="D58" s="263"/>
      <c r="E58" s="263"/>
      <c r="F58" s="264"/>
      <c r="G58" s="248"/>
      <c r="H58" s="265">
        <f>SUM(H59,H81,H79,H77,H84)</f>
        <v>2445249.9000000004</v>
      </c>
      <c r="I58" s="265">
        <f>SUM(I59,I81,I79,I77,I84)</f>
        <v>5862090</v>
      </c>
      <c r="J58" s="265">
        <f>SUM(J59,J81,J79,J77,J84)</f>
        <v>3109425.55</v>
      </c>
    </row>
    <row r="59" spans="1:10" ht="21.75" customHeight="1" x14ac:dyDescent="0.25">
      <c r="A59" s="254"/>
      <c r="B59" s="254" t="s">
        <v>657</v>
      </c>
      <c r="C59" s="251" t="s">
        <v>658</v>
      </c>
      <c r="D59" s="252"/>
      <c r="E59" s="254"/>
      <c r="F59" s="254"/>
      <c r="G59" s="250"/>
      <c r="H59" s="301">
        <f>SUM(H60:H76)</f>
        <v>1642659.3</v>
      </c>
      <c r="I59" s="301">
        <f>SUM(I60:I76)</f>
        <v>1657090</v>
      </c>
      <c r="J59" s="301">
        <f>SUM(J60:J76)</f>
        <v>1602335.14</v>
      </c>
    </row>
    <row r="60" spans="1:10" x14ac:dyDescent="0.25">
      <c r="A60" s="254"/>
      <c r="B60" s="254" t="s">
        <v>657</v>
      </c>
      <c r="C60" s="254"/>
      <c r="D60" s="254"/>
      <c r="E60" s="259" t="s">
        <v>659</v>
      </c>
      <c r="F60" s="252"/>
      <c r="G60" s="250" t="s">
        <v>660</v>
      </c>
      <c r="H60" s="260">
        <v>670647.25</v>
      </c>
      <c r="I60" s="256">
        <v>769890</v>
      </c>
      <c r="J60" s="257">
        <v>707589.1</v>
      </c>
    </row>
    <row r="61" spans="1:10" x14ac:dyDescent="0.25">
      <c r="A61" s="254"/>
      <c r="B61" s="254" t="s">
        <v>657</v>
      </c>
      <c r="C61" s="254"/>
      <c r="D61" s="254"/>
      <c r="E61" s="259" t="s">
        <v>661</v>
      </c>
      <c r="F61" s="252"/>
      <c r="G61" s="250" t="s">
        <v>660</v>
      </c>
      <c r="H61" s="260">
        <v>153228.76</v>
      </c>
      <c r="I61" s="256">
        <v>170000</v>
      </c>
      <c r="J61" s="257">
        <v>177553.08</v>
      </c>
    </row>
    <row r="62" spans="1:10" x14ac:dyDescent="0.25">
      <c r="A62" s="254"/>
      <c r="B62" s="254" t="s">
        <v>657</v>
      </c>
      <c r="C62" s="254"/>
      <c r="D62" s="254"/>
      <c r="E62" s="259" t="s">
        <v>662</v>
      </c>
      <c r="F62" s="252"/>
      <c r="G62" s="250" t="s">
        <v>660</v>
      </c>
      <c r="H62" s="266">
        <v>70000</v>
      </c>
      <c r="I62" s="256">
        <v>0</v>
      </c>
      <c r="J62" s="257"/>
    </row>
    <row r="63" spans="1:10" x14ac:dyDescent="0.25">
      <c r="A63" s="254"/>
      <c r="B63" s="254" t="s">
        <v>657</v>
      </c>
      <c r="C63" s="254"/>
      <c r="D63" s="254"/>
      <c r="E63" s="259" t="s">
        <v>663</v>
      </c>
      <c r="F63" s="252"/>
      <c r="G63" s="250" t="s">
        <v>664</v>
      </c>
      <c r="H63" s="266">
        <v>6302.9</v>
      </c>
      <c r="I63" s="256">
        <v>10000</v>
      </c>
      <c r="J63" s="257">
        <v>9500</v>
      </c>
    </row>
    <row r="64" spans="1:10" x14ac:dyDescent="0.25">
      <c r="A64" s="254"/>
      <c r="B64" s="254" t="s">
        <v>657</v>
      </c>
      <c r="C64" s="254"/>
      <c r="D64" s="254"/>
      <c r="E64" s="259" t="s">
        <v>665</v>
      </c>
      <c r="F64" s="252"/>
      <c r="G64" s="250" t="s">
        <v>666</v>
      </c>
      <c r="H64" s="266">
        <v>33628.160000000003</v>
      </c>
      <c r="I64" s="256">
        <v>36200</v>
      </c>
      <c r="J64" s="257">
        <v>35526.14</v>
      </c>
    </row>
    <row r="65" spans="1:10" x14ac:dyDescent="0.25">
      <c r="A65" s="254"/>
      <c r="B65" s="254" t="s">
        <v>657</v>
      </c>
      <c r="C65" s="250"/>
      <c r="D65" s="254"/>
      <c r="E65" s="259" t="s">
        <v>667</v>
      </c>
      <c r="F65" s="252"/>
      <c r="G65" s="250" t="s">
        <v>660</v>
      </c>
      <c r="H65" s="266">
        <v>51164.97</v>
      </c>
      <c r="I65" s="256">
        <v>50000</v>
      </c>
      <c r="J65" s="257">
        <v>50721.62</v>
      </c>
    </row>
    <row r="66" spans="1:10" x14ac:dyDescent="0.25">
      <c r="A66" s="254"/>
      <c r="B66" s="254" t="s">
        <v>657</v>
      </c>
      <c r="C66" s="250"/>
      <c r="D66" s="254"/>
      <c r="E66" s="259" t="s">
        <v>668</v>
      </c>
      <c r="F66" s="252"/>
      <c r="G66" s="250" t="s">
        <v>660</v>
      </c>
      <c r="H66" s="266">
        <v>67874.559999999998</v>
      </c>
      <c r="I66" s="256">
        <v>80000</v>
      </c>
      <c r="J66" s="257">
        <v>84957.42</v>
      </c>
    </row>
    <row r="67" spans="1:10" x14ac:dyDescent="0.25">
      <c r="A67" s="254"/>
      <c r="B67" s="254" t="s">
        <v>657</v>
      </c>
      <c r="C67" s="250"/>
      <c r="D67" s="254"/>
      <c r="E67" s="259" t="s">
        <v>669</v>
      </c>
      <c r="F67" s="252"/>
      <c r="G67" s="250" t="s">
        <v>660</v>
      </c>
      <c r="H67" s="260">
        <v>81375.350000000006</v>
      </c>
      <c r="I67" s="256">
        <v>76000</v>
      </c>
      <c r="J67" s="257">
        <v>77543.990000000005</v>
      </c>
    </row>
    <row r="68" spans="1:10" x14ac:dyDescent="0.25">
      <c r="A68" s="254"/>
      <c r="B68" s="254" t="s">
        <v>657</v>
      </c>
      <c r="C68" s="250"/>
      <c r="D68" s="254"/>
      <c r="E68" s="259" t="s">
        <v>670</v>
      </c>
      <c r="F68" s="252"/>
      <c r="G68" s="250" t="s">
        <v>664</v>
      </c>
      <c r="H68" s="260">
        <v>10000</v>
      </c>
      <c r="I68" s="256">
        <v>0</v>
      </c>
      <c r="J68" s="257">
        <v>0</v>
      </c>
    </row>
    <row r="69" spans="1:10" x14ac:dyDescent="0.25">
      <c r="A69" s="254"/>
      <c r="B69" s="254" t="s">
        <v>657</v>
      </c>
      <c r="C69" s="250"/>
      <c r="D69" s="254"/>
      <c r="E69" s="259" t="s">
        <v>671</v>
      </c>
      <c r="F69" s="252"/>
      <c r="G69" s="250" t="s">
        <v>664</v>
      </c>
      <c r="H69" s="260">
        <v>98911.41</v>
      </c>
      <c r="I69" s="256">
        <v>100000</v>
      </c>
      <c r="J69" s="257">
        <v>97614.52</v>
      </c>
    </row>
    <row r="70" spans="1:10" x14ac:dyDescent="0.25">
      <c r="A70" s="254"/>
      <c r="B70" s="254" t="s">
        <v>657</v>
      </c>
      <c r="C70" s="250"/>
      <c r="D70" s="254"/>
      <c r="E70" s="259" t="s">
        <v>672</v>
      </c>
      <c r="F70" s="252"/>
      <c r="G70" s="250" t="s">
        <v>664</v>
      </c>
      <c r="H70" s="260">
        <v>0</v>
      </c>
      <c r="I70" s="256">
        <v>5000</v>
      </c>
      <c r="J70" s="257">
        <v>0</v>
      </c>
    </row>
    <row r="71" spans="1:10" x14ac:dyDescent="0.25">
      <c r="A71" s="254"/>
      <c r="B71" s="254" t="s">
        <v>657</v>
      </c>
      <c r="C71" s="250"/>
      <c r="D71" s="254"/>
      <c r="E71" s="259" t="s">
        <v>673</v>
      </c>
      <c r="F71" s="252"/>
      <c r="G71" s="250" t="s">
        <v>664</v>
      </c>
      <c r="H71" s="260">
        <v>60000</v>
      </c>
      <c r="I71" s="256">
        <v>40000</v>
      </c>
      <c r="J71" s="257">
        <v>40000</v>
      </c>
    </row>
    <row r="72" spans="1:10" x14ac:dyDescent="0.25">
      <c r="A72" s="254"/>
      <c r="B72" s="254" t="s">
        <v>657</v>
      </c>
      <c r="C72" s="250"/>
      <c r="D72" s="254"/>
      <c r="E72" s="259" t="s">
        <v>674</v>
      </c>
      <c r="F72" s="252"/>
      <c r="G72" s="250"/>
      <c r="H72" s="260">
        <v>12151.94</v>
      </c>
      <c r="I72" s="256">
        <v>10000</v>
      </c>
      <c r="J72" s="257">
        <v>11329.27</v>
      </c>
    </row>
    <row r="73" spans="1:10" x14ac:dyDescent="0.25">
      <c r="A73" s="254"/>
      <c r="B73" s="254" t="s">
        <v>657</v>
      </c>
      <c r="C73" s="250"/>
      <c r="D73" s="254"/>
      <c r="E73" s="259" t="s">
        <v>675</v>
      </c>
      <c r="F73" s="252"/>
      <c r="G73" s="250" t="s">
        <v>664</v>
      </c>
      <c r="H73" s="260">
        <v>120000</v>
      </c>
      <c r="I73" s="256">
        <v>110000</v>
      </c>
      <c r="J73" s="257">
        <v>110000</v>
      </c>
    </row>
    <row r="74" spans="1:10" x14ac:dyDescent="0.25">
      <c r="A74" s="254"/>
      <c r="B74" s="254" t="s">
        <v>657</v>
      </c>
      <c r="C74" s="250"/>
      <c r="D74" s="254"/>
      <c r="E74" s="259" t="s">
        <v>676</v>
      </c>
      <c r="F74" s="252"/>
      <c r="G74" s="250" t="s">
        <v>664</v>
      </c>
      <c r="H74" s="260">
        <v>50000</v>
      </c>
      <c r="I74" s="256">
        <v>50000</v>
      </c>
      <c r="J74" s="257">
        <v>50000</v>
      </c>
    </row>
    <row r="75" spans="1:10" x14ac:dyDescent="0.25">
      <c r="A75" s="254"/>
      <c r="B75" s="254" t="s">
        <v>657</v>
      </c>
      <c r="C75" s="250"/>
      <c r="D75" s="254"/>
      <c r="E75" s="259" t="s">
        <v>677</v>
      </c>
      <c r="F75" s="252"/>
      <c r="G75" s="250" t="s">
        <v>664</v>
      </c>
      <c r="H75" s="260">
        <v>57374</v>
      </c>
      <c r="I75" s="256">
        <v>50000</v>
      </c>
      <c r="J75" s="257">
        <v>50000</v>
      </c>
    </row>
    <row r="76" spans="1:10" x14ac:dyDescent="0.25">
      <c r="A76" s="254"/>
      <c r="B76" s="254" t="s">
        <v>657</v>
      </c>
      <c r="C76" s="250"/>
      <c r="D76" s="254"/>
      <c r="E76" s="259" t="s">
        <v>678</v>
      </c>
      <c r="F76" s="252"/>
      <c r="G76" s="250" t="s">
        <v>664</v>
      </c>
      <c r="H76" s="260">
        <v>100000</v>
      </c>
      <c r="I76" s="256">
        <v>100000</v>
      </c>
      <c r="J76" s="257">
        <v>100000</v>
      </c>
    </row>
    <row r="77" spans="1:10" x14ac:dyDescent="0.25">
      <c r="A77" s="254"/>
      <c r="B77" s="254" t="s">
        <v>679</v>
      </c>
      <c r="C77" s="251" t="s">
        <v>680</v>
      </c>
      <c r="D77" s="254"/>
      <c r="E77" s="259"/>
      <c r="F77" s="259"/>
      <c r="G77" s="250"/>
      <c r="H77" s="301">
        <f>SUM(H78)</f>
        <v>250000</v>
      </c>
      <c r="I77" s="301">
        <f>SUM(I78)</f>
        <v>245000</v>
      </c>
      <c r="J77" s="301">
        <f>SUM(J78)</f>
        <v>328650</v>
      </c>
    </row>
    <row r="78" spans="1:10" x14ac:dyDescent="0.25">
      <c r="A78" s="254"/>
      <c r="B78" s="254"/>
      <c r="C78" s="250"/>
      <c r="D78" s="254"/>
      <c r="E78" s="259" t="s">
        <v>681</v>
      </c>
      <c r="F78" s="259"/>
      <c r="G78" s="250" t="s">
        <v>682</v>
      </c>
      <c r="H78" s="255">
        <v>250000</v>
      </c>
      <c r="I78" s="256">
        <v>245000</v>
      </c>
      <c r="J78" s="268">
        <v>328650</v>
      </c>
    </row>
    <row r="79" spans="1:10" ht="18" x14ac:dyDescent="0.25">
      <c r="A79" s="254"/>
      <c r="B79" s="254" t="s">
        <v>657</v>
      </c>
      <c r="C79" s="251" t="s">
        <v>683</v>
      </c>
      <c r="D79" s="254"/>
      <c r="E79"/>
      <c r="F79" s="259"/>
      <c r="G79" s="250"/>
      <c r="H79" s="301">
        <f>SUM(H80)</f>
        <v>60000</v>
      </c>
      <c r="I79" s="301">
        <f>SUM(I80)</f>
        <v>60000</v>
      </c>
      <c r="J79" s="301">
        <f>SUM(J80)</f>
        <v>60000</v>
      </c>
    </row>
    <row r="80" spans="1:10" x14ac:dyDescent="0.25">
      <c r="A80" s="254"/>
      <c r="B80" s="254"/>
      <c r="C80" s="250"/>
      <c r="D80" s="254"/>
      <c r="E80" s="259" t="s">
        <v>684</v>
      </c>
      <c r="F80" s="259"/>
      <c r="G80" s="250" t="s">
        <v>664</v>
      </c>
      <c r="H80" s="255">
        <v>60000</v>
      </c>
      <c r="I80" s="256">
        <v>60000</v>
      </c>
      <c r="J80" s="257">
        <v>60000</v>
      </c>
    </row>
    <row r="81" spans="1:10" ht="18.75" customHeight="1" x14ac:dyDescent="0.25">
      <c r="A81" s="254"/>
      <c r="B81" s="250" t="s">
        <v>596</v>
      </c>
      <c r="C81" s="251" t="s">
        <v>685</v>
      </c>
      <c r="D81" s="252"/>
      <c r="E81" s="254"/>
      <c r="F81" s="254"/>
      <c r="G81" s="250"/>
      <c r="H81" s="303">
        <f>SUM(H82:H83)</f>
        <v>169477.6</v>
      </c>
      <c r="I81" s="303">
        <f>SUM(I82:I83)</f>
        <v>900000</v>
      </c>
      <c r="J81" s="303">
        <f>SUM(J82:J83)</f>
        <v>167580</v>
      </c>
    </row>
    <row r="82" spans="1:10" ht="18" x14ac:dyDescent="0.25">
      <c r="A82" s="254"/>
      <c r="B82" s="250" t="s">
        <v>596</v>
      </c>
      <c r="C82" s="254"/>
      <c r="D82" s="254"/>
      <c r="E82" s="259" t="s">
        <v>686</v>
      </c>
      <c r="F82" s="252"/>
      <c r="G82" s="250" t="s">
        <v>687</v>
      </c>
      <c r="H82" s="260">
        <v>0</v>
      </c>
      <c r="I82" s="256">
        <v>200000</v>
      </c>
      <c r="J82" s="257">
        <v>34500</v>
      </c>
    </row>
    <row r="83" spans="1:10" x14ac:dyDescent="0.25">
      <c r="A83" s="254"/>
      <c r="B83" s="250" t="s">
        <v>596</v>
      </c>
      <c r="C83" s="250"/>
      <c r="D83" s="254"/>
      <c r="E83" s="259" t="s">
        <v>688</v>
      </c>
      <c r="F83" s="252"/>
      <c r="G83" s="250" t="s">
        <v>682</v>
      </c>
      <c r="H83" s="260">
        <v>169477.6</v>
      </c>
      <c r="I83" s="256">
        <v>700000</v>
      </c>
      <c r="J83" s="257">
        <v>133080</v>
      </c>
    </row>
    <row r="84" spans="1:10" ht="18" x14ac:dyDescent="0.25">
      <c r="A84" s="254"/>
      <c r="B84" s="250" t="s">
        <v>596</v>
      </c>
      <c r="C84" s="251" t="s">
        <v>689</v>
      </c>
      <c r="D84" s="252"/>
      <c r="E84" s="254"/>
      <c r="F84" s="252"/>
      <c r="G84" s="250"/>
      <c r="H84" s="301">
        <f>SUM(H85)</f>
        <v>323113</v>
      </c>
      <c r="I84" s="301">
        <f>SUM(I85)</f>
        <v>3000000</v>
      </c>
      <c r="J84" s="301">
        <f>SUM(J85)</f>
        <v>950860.41</v>
      </c>
    </row>
    <row r="85" spans="1:10" x14ac:dyDescent="0.25">
      <c r="A85" s="254"/>
      <c r="B85" s="250" t="s">
        <v>596</v>
      </c>
      <c r="C85" s="250"/>
      <c r="D85" s="254"/>
      <c r="E85" s="259" t="s">
        <v>690</v>
      </c>
      <c r="F85" s="252"/>
      <c r="G85" s="250" t="s">
        <v>664</v>
      </c>
      <c r="H85" s="260">
        <v>323113</v>
      </c>
      <c r="I85" s="256">
        <v>3000000</v>
      </c>
      <c r="J85" s="257">
        <v>950860.41</v>
      </c>
    </row>
    <row r="86" spans="1:10" x14ac:dyDescent="0.25">
      <c r="A86" s="242" t="s">
        <v>691</v>
      </c>
      <c r="B86" s="242"/>
      <c r="C86" s="244"/>
      <c r="D86" s="269"/>
      <c r="E86" s="269"/>
      <c r="F86" s="269"/>
      <c r="G86" s="244"/>
      <c r="H86" s="270">
        <f>SUM(H87,H98)</f>
        <v>7310675.8500000006</v>
      </c>
      <c r="I86" s="270">
        <f>SUM(I87,I98)</f>
        <v>3909308.5700000003</v>
      </c>
      <c r="J86" s="270">
        <f>SUM(J87,J98)</f>
        <v>2639177.25</v>
      </c>
    </row>
    <row r="87" spans="1:10" ht="34.5" x14ac:dyDescent="0.25">
      <c r="A87" s="262" t="s">
        <v>692</v>
      </c>
      <c r="B87" s="262"/>
      <c r="C87" s="262"/>
      <c r="D87" s="263"/>
      <c r="E87" s="263"/>
      <c r="F87" s="263"/>
      <c r="G87" s="248"/>
      <c r="H87" s="265">
        <f>SUM(H88,H91,H93,H96)</f>
        <v>7310675.8500000006</v>
      </c>
      <c r="I87" s="265">
        <f t="shared" ref="I87:J87" si="0">SUM(I88,I91,I93,I96)</f>
        <v>3859308.5700000003</v>
      </c>
      <c r="J87" s="265">
        <f t="shared" si="0"/>
        <v>2602927.25</v>
      </c>
    </row>
    <row r="88" spans="1:10" ht="20.25" customHeight="1" x14ac:dyDescent="0.25">
      <c r="A88" s="254"/>
      <c r="B88" s="250" t="s">
        <v>596</v>
      </c>
      <c r="C88" s="251" t="s">
        <v>693</v>
      </c>
      <c r="D88" s="252"/>
      <c r="E88" s="254"/>
      <c r="F88" s="254"/>
      <c r="G88" s="250"/>
      <c r="H88" s="267">
        <f>SUM(H89:H90)</f>
        <v>4289974.09</v>
      </c>
      <c r="I88" s="267">
        <f>SUM(I89:I90)</f>
        <v>1800000</v>
      </c>
      <c r="J88" s="267">
        <f>SUM(J89:J90)</f>
        <v>1754900.25</v>
      </c>
    </row>
    <row r="89" spans="1:10" ht="12.75" customHeight="1" x14ac:dyDescent="0.25">
      <c r="A89" s="254"/>
      <c r="B89" s="250" t="s">
        <v>596</v>
      </c>
      <c r="C89" s="250"/>
      <c r="D89" s="254"/>
      <c r="E89" s="259" t="s">
        <v>694</v>
      </c>
      <c r="F89" s="252"/>
      <c r="G89" s="250" t="s">
        <v>695</v>
      </c>
      <c r="H89" s="260">
        <v>1806061.59</v>
      </c>
      <c r="I89" s="256">
        <v>1800000</v>
      </c>
      <c r="J89" s="257">
        <v>1754900.25</v>
      </c>
    </row>
    <row r="90" spans="1:10" ht="12.75" customHeight="1" x14ac:dyDescent="0.25">
      <c r="A90" s="254"/>
      <c r="B90" s="250" t="s">
        <v>596</v>
      </c>
      <c r="C90" s="250"/>
      <c r="D90" s="254"/>
      <c r="E90" s="259" t="s">
        <v>696</v>
      </c>
      <c r="F90" s="252"/>
      <c r="G90" s="250" t="s">
        <v>697</v>
      </c>
      <c r="H90" s="255">
        <v>2483912.5</v>
      </c>
      <c r="I90" s="255">
        <v>0</v>
      </c>
      <c r="J90" s="257">
        <v>0</v>
      </c>
    </row>
    <row r="91" spans="1:10" ht="17.25" customHeight="1" x14ac:dyDescent="0.25">
      <c r="A91" s="254"/>
      <c r="B91" s="250" t="s">
        <v>596</v>
      </c>
      <c r="C91" s="251" t="s">
        <v>698</v>
      </c>
      <c r="D91" s="254"/>
      <c r="E91" s="259"/>
      <c r="F91" s="252"/>
      <c r="G91" s="250"/>
      <c r="H91" s="301">
        <f>SUM(H92)</f>
        <v>294842.98</v>
      </c>
      <c r="I91" s="301">
        <f>SUM(I92)</f>
        <v>140000</v>
      </c>
      <c r="J91" s="301">
        <f>SUM(J92)</f>
        <v>0</v>
      </c>
    </row>
    <row r="92" spans="1:10" x14ac:dyDescent="0.25">
      <c r="A92" s="254"/>
      <c r="B92" s="250"/>
      <c r="C92" s="250"/>
      <c r="D92" s="254"/>
      <c r="E92" s="259" t="s">
        <v>699</v>
      </c>
      <c r="F92" s="252"/>
      <c r="G92" s="250"/>
      <c r="H92" s="255">
        <v>294842.98</v>
      </c>
      <c r="I92" s="256">
        <v>140000</v>
      </c>
      <c r="J92" s="257">
        <v>0</v>
      </c>
    </row>
    <row r="93" spans="1:10" ht="26.25" x14ac:dyDescent="0.25">
      <c r="A93" s="254"/>
      <c r="B93" s="250" t="s">
        <v>596</v>
      </c>
      <c r="C93" s="251" t="s">
        <v>700</v>
      </c>
      <c r="D93" s="254"/>
      <c r="E93" s="259"/>
      <c r="F93" s="252"/>
      <c r="G93" s="250"/>
      <c r="H93" s="301">
        <f>SUM(H94:H95)</f>
        <v>2683933.7800000003</v>
      </c>
      <c r="I93" s="301">
        <f>SUM(I94:I95)</f>
        <v>1348308.57</v>
      </c>
      <c r="J93" s="301">
        <f>SUM(J94:J95)</f>
        <v>382297.5</v>
      </c>
    </row>
    <row r="94" spans="1:10" x14ac:dyDescent="0.25">
      <c r="A94" s="254"/>
      <c r="B94" s="250" t="s">
        <v>596</v>
      </c>
      <c r="C94" s="250"/>
      <c r="D94" s="254"/>
      <c r="E94" s="259" t="s">
        <v>701</v>
      </c>
      <c r="F94" s="252"/>
      <c r="G94" s="250"/>
      <c r="H94" s="255">
        <v>2455885.02</v>
      </c>
      <c r="I94" s="256">
        <v>1200000</v>
      </c>
      <c r="J94" s="257">
        <v>382297.5</v>
      </c>
    </row>
    <row r="95" spans="1:10" x14ac:dyDescent="0.25">
      <c r="A95" s="254"/>
      <c r="B95" s="250" t="s">
        <v>596</v>
      </c>
      <c r="C95" s="250"/>
      <c r="D95" s="254"/>
      <c r="E95" s="259" t="s">
        <v>702</v>
      </c>
      <c r="F95" s="252"/>
      <c r="G95" s="250"/>
      <c r="H95" s="255">
        <v>228048.76</v>
      </c>
      <c r="I95" s="256">
        <v>148308.57</v>
      </c>
      <c r="J95" s="257">
        <v>0</v>
      </c>
    </row>
    <row r="96" spans="1:10" ht="18" x14ac:dyDescent="0.25">
      <c r="A96" s="254"/>
      <c r="B96" s="250" t="s">
        <v>596</v>
      </c>
      <c r="C96" s="251" t="s">
        <v>689</v>
      </c>
      <c r="D96" s="252"/>
      <c r="E96" s="254"/>
      <c r="F96" s="254"/>
      <c r="G96" s="250"/>
      <c r="H96" s="301">
        <f>SUM(H97)</f>
        <v>41925</v>
      </c>
      <c r="I96" s="301">
        <f>SUM(I97)</f>
        <v>571000</v>
      </c>
      <c r="J96" s="301">
        <f>SUM(J97)</f>
        <v>465729.5</v>
      </c>
    </row>
    <row r="97" spans="1:10" ht="26.25" x14ac:dyDescent="0.25">
      <c r="A97" s="254"/>
      <c r="B97" s="250" t="s">
        <v>596</v>
      </c>
      <c r="C97" s="250"/>
      <c r="D97" s="254"/>
      <c r="E97" s="259" t="s">
        <v>703</v>
      </c>
      <c r="F97" s="252"/>
      <c r="G97" s="250" t="s">
        <v>697</v>
      </c>
      <c r="H97" s="255">
        <v>41925</v>
      </c>
      <c r="I97" s="256">
        <v>571000</v>
      </c>
      <c r="J97" s="257">
        <v>465729.5</v>
      </c>
    </row>
    <row r="98" spans="1:10" ht="18" x14ac:dyDescent="0.25">
      <c r="A98" s="262" t="s">
        <v>704</v>
      </c>
      <c r="B98" s="262"/>
      <c r="C98" s="262"/>
      <c r="D98" s="263"/>
      <c r="E98" s="263"/>
      <c r="F98" s="263"/>
      <c r="G98" s="248"/>
      <c r="H98" s="265">
        <f>SUM(H99)</f>
        <v>0</v>
      </c>
      <c r="I98" s="265">
        <f t="shared" ref="I98:J98" si="1">SUM(I99)</f>
        <v>50000</v>
      </c>
      <c r="J98" s="265">
        <f t="shared" si="1"/>
        <v>36250</v>
      </c>
    </row>
    <row r="99" spans="1:10" ht="22.5" customHeight="1" x14ac:dyDescent="0.25">
      <c r="A99" s="251"/>
      <c r="B99" s="250" t="s">
        <v>596</v>
      </c>
      <c r="C99" s="251" t="s">
        <v>342</v>
      </c>
      <c r="D99" s="271"/>
      <c r="E99" s="254"/>
      <c r="F99" s="254"/>
      <c r="G99" s="250" t="s">
        <v>705</v>
      </c>
      <c r="H99" s="267">
        <f>SUM(H100:H100)</f>
        <v>0</v>
      </c>
      <c r="I99" s="267">
        <f>SUM(I100:I100)</f>
        <v>50000</v>
      </c>
      <c r="J99" s="267">
        <f>SUM(J100:J100)</f>
        <v>36250</v>
      </c>
    </row>
    <row r="100" spans="1:10" x14ac:dyDescent="0.25">
      <c r="A100" s="251"/>
      <c r="B100" s="250" t="s">
        <v>596</v>
      </c>
      <c r="C100" s="251"/>
      <c r="D100" s="254"/>
      <c r="E100" s="259" t="s">
        <v>706</v>
      </c>
      <c r="F100" s="272"/>
      <c r="G100" s="250"/>
      <c r="H100" s="260">
        <v>0</v>
      </c>
      <c r="I100" s="260">
        <v>50000</v>
      </c>
      <c r="J100" s="260">
        <v>36250</v>
      </c>
    </row>
    <row r="101" spans="1:10" x14ac:dyDescent="0.25">
      <c r="A101" s="273" t="s">
        <v>707</v>
      </c>
      <c r="B101" s="273"/>
      <c r="C101" s="244"/>
      <c r="D101" s="269"/>
      <c r="E101" s="269"/>
      <c r="F101" s="269"/>
      <c r="G101" s="244"/>
      <c r="H101" s="270">
        <f>SUM(H102,H123)</f>
        <v>1844541.56</v>
      </c>
      <c r="I101" s="270">
        <f>SUM(I102,I123)</f>
        <v>4188437</v>
      </c>
      <c r="J101" s="270">
        <f>SUM(J102,J123)</f>
        <v>1733967.9599999997</v>
      </c>
    </row>
    <row r="102" spans="1:10" ht="18" x14ac:dyDescent="0.25">
      <c r="A102" s="262" t="s">
        <v>708</v>
      </c>
      <c r="B102" s="262"/>
      <c r="C102" s="248"/>
      <c r="D102" s="263"/>
      <c r="E102" s="263"/>
      <c r="F102" s="263"/>
      <c r="G102" s="248"/>
      <c r="H102" s="265">
        <f>SUM(H103,H107,H111,H113,H116)</f>
        <v>1817541.56</v>
      </c>
      <c r="I102" s="265">
        <f>SUM(I103,I107,I111,I113,I116,I118,I121)</f>
        <v>2525889</v>
      </c>
      <c r="J102" s="265">
        <f>SUM(J103,J107,J111,J113,J116,J118,J121)</f>
        <v>1421315.5399999998</v>
      </c>
    </row>
    <row r="103" spans="1:10" ht="18.75" customHeight="1" x14ac:dyDescent="0.25">
      <c r="A103" s="254"/>
      <c r="B103" s="254"/>
      <c r="C103" s="251" t="s">
        <v>709</v>
      </c>
      <c r="D103" s="252"/>
      <c r="E103" s="260"/>
      <c r="F103" s="256"/>
      <c r="G103" s="297"/>
      <c r="H103" s="301">
        <f>SUM(H104:H106)</f>
        <v>34000</v>
      </c>
      <c r="I103" s="301">
        <f>SUM(I104:I106)</f>
        <v>145000</v>
      </c>
      <c r="J103" s="301">
        <f>SUM(J104:J106)</f>
        <v>61395.6</v>
      </c>
    </row>
    <row r="104" spans="1:10" x14ac:dyDescent="0.25">
      <c r="A104" s="254"/>
      <c r="B104" s="254" t="s">
        <v>657</v>
      </c>
      <c r="C104" s="250"/>
      <c r="D104" s="254"/>
      <c r="E104" s="259" t="s">
        <v>710</v>
      </c>
      <c r="F104" s="252"/>
      <c r="G104" s="250"/>
      <c r="H104" s="266">
        <v>15000</v>
      </c>
      <c r="I104" s="256">
        <v>7000</v>
      </c>
      <c r="J104" s="257">
        <v>7000</v>
      </c>
    </row>
    <row r="105" spans="1:10" x14ac:dyDescent="0.25">
      <c r="A105" s="254"/>
      <c r="B105" s="254" t="s">
        <v>657</v>
      </c>
      <c r="C105" s="250"/>
      <c r="D105" s="254"/>
      <c r="E105" s="259" t="s">
        <v>711</v>
      </c>
      <c r="F105" s="252"/>
      <c r="G105" s="250"/>
      <c r="H105" s="266">
        <v>4000</v>
      </c>
      <c r="I105" s="256">
        <v>13000</v>
      </c>
      <c r="J105" s="257">
        <v>13000</v>
      </c>
    </row>
    <row r="106" spans="1:10" x14ac:dyDescent="0.25">
      <c r="A106" s="254"/>
      <c r="B106" s="254" t="s">
        <v>657</v>
      </c>
      <c r="C106" s="250"/>
      <c r="D106" s="254"/>
      <c r="E106" s="259" t="s">
        <v>712</v>
      </c>
      <c r="F106" s="252"/>
      <c r="G106" s="250"/>
      <c r="H106" s="266">
        <v>15000</v>
      </c>
      <c r="I106" s="256">
        <v>125000</v>
      </c>
      <c r="J106" s="274">
        <v>41395.599999999999</v>
      </c>
    </row>
    <row r="107" spans="1:10" ht="18" x14ac:dyDescent="0.25">
      <c r="A107" s="254"/>
      <c r="B107" s="254"/>
      <c r="C107" s="251" t="s">
        <v>713</v>
      </c>
      <c r="D107"/>
      <c r="E107" s="275"/>
      <c r="F107" s="252"/>
      <c r="G107" s="302"/>
      <c r="H107" s="301">
        <f>SUM(H108:H110)</f>
        <v>62985.56</v>
      </c>
      <c r="I107" s="301">
        <f>SUM(I108:I110)</f>
        <v>70000</v>
      </c>
      <c r="J107" s="301">
        <f>SUM(J108:J110)</f>
        <v>46057.54</v>
      </c>
    </row>
    <row r="108" spans="1:10" x14ac:dyDescent="0.25">
      <c r="A108" s="254"/>
      <c r="B108" s="254" t="s">
        <v>657</v>
      </c>
      <c r="C108" s="254"/>
      <c r="D108" s="254"/>
      <c r="E108" s="259" t="s">
        <v>714</v>
      </c>
      <c r="F108" s="252"/>
      <c r="G108" s="250" t="s">
        <v>715</v>
      </c>
      <c r="H108" s="255">
        <v>50847.56</v>
      </c>
      <c r="I108" s="256">
        <v>60000</v>
      </c>
      <c r="J108" s="257">
        <v>46057.54</v>
      </c>
    </row>
    <row r="109" spans="1:10" x14ac:dyDescent="0.25">
      <c r="A109" s="254"/>
      <c r="B109" s="254" t="s">
        <v>657</v>
      </c>
      <c r="C109" s="254"/>
      <c r="D109" s="254"/>
      <c r="E109" s="259" t="s">
        <v>716</v>
      </c>
      <c r="F109" s="252"/>
      <c r="G109" s="250" t="s">
        <v>715</v>
      </c>
      <c r="H109" s="255">
        <v>450.9</v>
      </c>
      <c r="I109" s="256">
        <v>10000</v>
      </c>
      <c r="J109" s="257">
        <v>0</v>
      </c>
    </row>
    <row r="110" spans="1:10" ht="18" x14ac:dyDescent="0.25">
      <c r="A110" s="254"/>
      <c r="B110" s="254" t="s">
        <v>657</v>
      </c>
      <c r="C110" s="254"/>
      <c r="D110" s="254"/>
      <c r="E110" s="259" t="s">
        <v>717</v>
      </c>
      <c r="F110" s="252"/>
      <c r="G110" s="250" t="s">
        <v>718</v>
      </c>
      <c r="H110" s="255">
        <v>11687.1</v>
      </c>
      <c r="I110" s="256">
        <v>0</v>
      </c>
      <c r="J110" s="274">
        <v>0</v>
      </c>
    </row>
    <row r="111" spans="1:10" ht="18" x14ac:dyDescent="0.25">
      <c r="A111" s="254"/>
      <c r="B111" s="254" t="s">
        <v>657</v>
      </c>
      <c r="C111" s="251" t="s">
        <v>719</v>
      </c>
      <c r="D111" s="254"/>
      <c r="E111" s="254"/>
      <c r="F111" s="254"/>
      <c r="G111" s="250"/>
      <c r="H111" s="301">
        <f>SUM(H112)</f>
        <v>159000</v>
      </c>
      <c r="I111" s="301">
        <f>SUM(I112)</f>
        <v>160000</v>
      </c>
      <c r="J111" s="301">
        <v>165400</v>
      </c>
    </row>
    <row r="112" spans="1:10" ht="18" x14ac:dyDescent="0.25">
      <c r="A112" s="254"/>
      <c r="B112" s="254" t="s">
        <v>657</v>
      </c>
      <c r="C112" s="250"/>
      <c r="D112" s="254"/>
      <c r="E112" s="259" t="s">
        <v>720</v>
      </c>
      <c r="F112" s="252"/>
      <c r="G112" s="250" t="s">
        <v>718</v>
      </c>
      <c r="H112" s="255">
        <v>159000</v>
      </c>
      <c r="I112" s="256">
        <v>160000</v>
      </c>
      <c r="J112" s="257">
        <v>165400</v>
      </c>
    </row>
    <row r="113" spans="1:10" ht="18" x14ac:dyDescent="0.25">
      <c r="A113" s="254"/>
      <c r="B113" s="254" t="s">
        <v>721</v>
      </c>
      <c r="C113" s="251" t="s">
        <v>722</v>
      </c>
      <c r="D113" s="252"/>
      <c r="E113" s="260"/>
      <c r="F113" s="256"/>
      <c r="G113" s="297"/>
      <c r="H113" s="301">
        <f>SUM(H114:H115)</f>
        <v>1561556</v>
      </c>
      <c r="I113" s="301">
        <f>SUM(I114:I115)</f>
        <v>780889</v>
      </c>
      <c r="J113" s="301">
        <f>SUM(J114:J115)</f>
        <v>811228.22</v>
      </c>
    </row>
    <row r="114" spans="1:10" x14ac:dyDescent="0.25">
      <c r="A114" s="254"/>
      <c r="B114" s="254"/>
      <c r="C114" s="251"/>
      <c r="D114" s="252"/>
      <c r="E114" s="259" t="s">
        <v>723</v>
      </c>
      <c r="F114" s="254"/>
      <c r="G114" s="298"/>
      <c r="H114" s="260">
        <v>1561556</v>
      </c>
      <c r="I114" s="256">
        <v>0</v>
      </c>
      <c r="J114" s="256">
        <v>0</v>
      </c>
    </row>
    <row r="115" spans="1:10" x14ac:dyDescent="0.25">
      <c r="A115" s="254"/>
      <c r="B115" s="254"/>
      <c r="C115" s="251"/>
      <c r="D115" s="252"/>
      <c r="E115" s="259" t="s">
        <v>724</v>
      </c>
      <c r="F115" s="254"/>
      <c r="G115" s="298"/>
      <c r="H115" s="260"/>
      <c r="I115" s="256">
        <v>780889</v>
      </c>
      <c r="J115" s="257">
        <v>811228.22</v>
      </c>
    </row>
    <row r="116" spans="1:10" ht="18" x14ac:dyDescent="0.25">
      <c r="A116" s="254"/>
      <c r="B116" s="254" t="s">
        <v>721</v>
      </c>
      <c r="C116" s="251" t="s">
        <v>725</v>
      </c>
      <c r="D116" s="252"/>
      <c r="E116" s="259"/>
      <c r="F116" s="254"/>
      <c r="G116" s="298"/>
      <c r="H116" s="301">
        <f>SUM(H117)</f>
        <v>0</v>
      </c>
      <c r="I116" s="301">
        <f>SUM(I117)</f>
        <v>360000</v>
      </c>
      <c r="J116" s="301">
        <f>SUM(J117)</f>
        <v>24296.68</v>
      </c>
    </row>
    <row r="117" spans="1:10" x14ac:dyDescent="0.25">
      <c r="A117" s="254"/>
      <c r="B117" s="254" t="s">
        <v>721</v>
      </c>
      <c r="C117" s="251"/>
      <c r="D117" s="252"/>
      <c r="E117" s="259" t="s">
        <v>726</v>
      </c>
      <c r="F117" s="256"/>
      <c r="G117" s="297"/>
      <c r="H117" s="276"/>
      <c r="I117" s="277">
        <v>360000</v>
      </c>
      <c r="J117" s="257">
        <v>24296.68</v>
      </c>
    </row>
    <row r="118" spans="1:10" ht="18" x14ac:dyDescent="0.25">
      <c r="A118" s="254"/>
      <c r="B118" s="250" t="s">
        <v>596</v>
      </c>
      <c r="C118" s="251" t="s">
        <v>685</v>
      </c>
      <c r="D118" s="254"/>
      <c r="E118" s="259"/>
      <c r="F118" s="252"/>
      <c r="G118" s="250"/>
      <c r="H118" s="301">
        <f>SUM(H119:H120)</f>
        <v>0</v>
      </c>
      <c r="I118" s="301">
        <f>SUM(I119:I120)</f>
        <v>410000</v>
      </c>
      <c r="J118" s="301">
        <f>SUM(J119:J120)</f>
        <v>312937.5</v>
      </c>
    </row>
    <row r="119" spans="1:10" x14ac:dyDescent="0.25">
      <c r="A119" s="254"/>
      <c r="B119" s="254"/>
      <c r="C119" s="251"/>
      <c r="D119" s="252"/>
      <c r="E119" s="259" t="s">
        <v>727</v>
      </c>
      <c r="F119" s="252"/>
      <c r="G119" s="250" t="s">
        <v>682</v>
      </c>
      <c r="H119" s="255">
        <v>0</v>
      </c>
      <c r="I119" s="256">
        <v>190000</v>
      </c>
      <c r="J119" s="257">
        <v>0</v>
      </c>
    </row>
    <row r="120" spans="1:10" x14ac:dyDescent="0.25">
      <c r="A120" s="254"/>
      <c r="B120" s="254"/>
      <c r="C120" s="251"/>
      <c r="D120" s="252"/>
      <c r="E120" s="259" t="s">
        <v>728</v>
      </c>
      <c r="F120" s="252"/>
      <c r="G120" s="250" t="s">
        <v>682</v>
      </c>
      <c r="H120" s="255">
        <v>0</v>
      </c>
      <c r="I120" s="256">
        <v>220000</v>
      </c>
      <c r="J120" s="257">
        <v>312937.5</v>
      </c>
    </row>
    <row r="121" spans="1:10" ht="18" x14ac:dyDescent="0.25">
      <c r="A121" s="254"/>
      <c r="B121" s="250" t="s">
        <v>596</v>
      </c>
      <c r="C121" s="251" t="s">
        <v>689</v>
      </c>
      <c r="D121" s="252"/>
      <c r="E121" s="254"/>
      <c r="F121" s="256"/>
      <c r="G121" s="297"/>
      <c r="H121" s="301">
        <f>SUM(H122)</f>
        <v>0</v>
      </c>
      <c r="I121" s="301">
        <f>SUM(I122)</f>
        <v>600000</v>
      </c>
      <c r="J121" s="301">
        <f>SUM(J122)</f>
        <v>0</v>
      </c>
    </row>
    <row r="122" spans="1:10" x14ac:dyDescent="0.25">
      <c r="A122" s="254"/>
      <c r="B122" s="250" t="s">
        <v>596</v>
      </c>
      <c r="C122" s="250"/>
      <c r="D122" s="254"/>
      <c r="E122" s="259" t="s">
        <v>729</v>
      </c>
      <c r="F122" s="256"/>
      <c r="G122" s="297"/>
      <c r="H122" s="276"/>
      <c r="I122" s="277">
        <v>600000</v>
      </c>
      <c r="J122" s="277">
        <v>0</v>
      </c>
    </row>
    <row r="123" spans="1:10" ht="18" x14ac:dyDescent="0.25">
      <c r="A123" s="262" t="s">
        <v>730</v>
      </c>
      <c r="B123" s="262"/>
      <c r="C123" s="262"/>
      <c r="D123" s="263"/>
      <c r="E123" s="263"/>
      <c r="F123" s="263"/>
      <c r="G123" s="248"/>
      <c r="H123" s="278">
        <f>SUM(H124,H127,H129,H131,H136)</f>
        <v>27000</v>
      </c>
      <c r="I123" s="278">
        <f>SUM(I124,I127,I129,I131,I136)</f>
        <v>1662548</v>
      </c>
      <c r="J123" s="278">
        <f>SUM(J124,J127,J129,J131,J136)</f>
        <v>312652.42</v>
      </c>
    </row>
    <row r="124" spans="1:10" ht="18" x14ac:dyDescent="0.25">
      <c r="A124" s="254"/>
      <c r="B124" s="254" t="s">
        <v>731</v>
      </c>
      <c r="C124" s="251" t="s">
        <v>732</v>
      </c>
      <c r="D124" s="252"/>
      <c r="E124" s="254"/>
      <c r="F124" s="254"/>
      <c r="G124" s="250"/>
      <c r="H124" s="301">
        <f>SUM(H125,H126)</f>
        <v>27000</v>
      </c>
      <c r="I124" s="301">
        <f>SUM(I125,I126)</f>
        <v>42000</v>
      </c>
      <c r="J124" s="301">
        <f>SUM(J125,J126)</f>
        <v>27000</v>
      </c>
    </row>
    <row r="125" spans="1:10" x14ac:dyDescent="0.25">
      <c r="A125" s="254"/>
      <c r="B125" s="254" t="s">
        <v>731</v>
      </c>
      <c r="C125" s="250"/>
      <c r="D125" s="254"/>
      <c r="E125" s="259" t="s">
        <v>733</v>
      </c>
      <c r="F125" s="252"/>
      <c r="G125" s="250" t="s">
        <v>666</v>
      </c>
      <c r="H125" s="255">
        <v>27000</v>
      </c>
      <c r="I125" s="256">
        <v>27000</v>
      </c>
      <c r="J125" s="257">
        <v>27000</v>
      </c>
    </row>
    <row r="126" spans="1:10" x14ac:dyDescent="0.25">
      <c r="A126" s="254"/>
      <c r="B126" s="254" t="s">
        <v>731</v>
      </c>
      <c r="C126" s="250"/>
      <c r="D126" s="254"/>
      <c r="E126" s="259" t="s">
        <v>734</v>
      </c>
      <c r="F126" s="252"/>
      <c r="G126" s="250" t="s">
        <v>735</v>
      </c>
      <c r="H126" s="255">
        <v>0</v>
      </c>
      <c r="I126" s="256">
        <v>15000</v>
      </c>
      <c r="J126" s="274">
        <v>0</v>
      </c>
    </row>
    <row r="127" spans="1:10" ht="18" x14ac:dyDescent="0.25">
      <c r="A127" s="254"/>
      <c r="B127" s="250" t="s">
        <v>596</v>
      </c>
      <c r="C127" s="251" t="s">
        <v>736</v>
      </c>
      <c r="D127" s="254"/>
      <c r="E127" s="259"/>
      <c r="F127" s="252"/>
      <c r="G127" s="250"/>
      <c r="H127" s="301">
        <f>SUM(H128)</f>
        <v>0</v>
      </c>
      <c r="I127" s="301">
        <f>SUM(I128)</f>
        <v>480000</v>
      </c>
      <c r="J127" s="301">
        <f>SUM(J128)</f>
        <v>131312.5</v>
      </c>
    </row>
    <row r="128" spans="1:10" x14ac:dyDescent="0.25">
      <c r="A128" s="254"/>
      <c r="B128" s="254"/>
      <c r="C128" s="250"/>
      <c r="D128" s="254"/>
      <c r="E128" s="259" t="s">
        <v>737</v>
      </c>
      <c r="F128" s="252"/>
      <c r="G128" s="250" t="s">
        <v>738</v>
      </c>
      <c r="H128" s="255">
        <v>0</v>
      </c>
      <c r="I128" s="256">
        <v>480000</v>
      </c>
      <c r="J128" s="257">
        <v>131312.5</v>
      </c>
    </row>
    <row r="129" spans="1:10" x14ac:dyDescent="0.25">
      <c r="A129" s="254"/>
      <c r="B129" s="254" t="s">
        <v>679</v>
      </c>
      <c r="C129" s="251" t="s">
        <v>680</v>
      </c>
      <c r="D129" s="254"/>
      <c r="E129" s="259"/>
      <c r="F129" s="252"/>
      <c r="G129" s="250"/>
      <c r="H129" s="301">
        <f>SUM(H130)</f>
        <v>0</v>
      </c>
      <c r="I129" s="301">
        <f>SUM(I130)</f>
        <v>260548</v>
      </c>
      <c r="J129" s="301">
        <f>SUM(J130)</f>
        <v>24000</v>
      </c>
    </row>
    <row r="130" spans="1:10" ht="18" x14ac:dyDescent="0.25">
      <c r="A130" s="254"/>
      <c r="B130" s="254"/>
      <c r="C130" s="250"/>
      <c r="D130" s="254"/>
      <c r="E130" s="259" t="s">
        <v>739</v>
      </c>
      <c r="F130" s="252"/>
      <c r="G130" s="250" t="s">
        <v>740</v>
      </c>
      <c r="H130" s="255">
        <v>0</v>
      </c>
      <c r="I130" s="256">
        <v>260548</v>
      </c>
      <c r="J130" s="274">
        <v>24000</v>
      </c>
    </row>
    <row r="131" spans="1:10" ht="18" x14ac:dyDescent="0.25">
      <c r="A131" s="254"/>
      <c r="B131" s="250" t="s">
        <v>596</v>
      </c>
      <c r="C131" s="251" t="s">
        <v>685</v>
      </c>
      <c r="D131" s="254"/>
      <c r="E131" s="259"/>
      <c r="F131" s="252"/>
      <c r="G131" s="250"/>
      <c r="H131" s="301">
        <f>SUM(H132:H135)</f>
        <v>0</v>
      </c>
      <c r="I131" s="301">
        <f>SUM(I132:I135)</f>
        <v>80000</v>
      </c>
      <c r="J131" s="301">
        <f>SUM(J132:J135)</f>
        <v>0</v>
      </c>
    </row>
    <row r="132" spans="1:10" x14ac:dyDescent="0.25">
      <c r="A132" s="254"/>
      <c r="B132" s="250" t="s">
        <v>596</v>
      </c>
      <c r="C132" s="250"/>
      <c r="D132" s="254"/>
      <c r="E132" s="259" t="s">
        <v>727</v>
      </c>
      <c r="F132" s="252"/>
      <c r="G132" s="250" t="s">
        <v>682</v>
      </c>
      <c r="H132" s="255">
        <v>0</v>
      </c>
      <c r="I132" s="256">
        <v>0</v>
      </c>
      <c r="J132" s="257"/>
    </row>
    <row r="133" spans="1:10" x14ac:dyDescent="0.25">
      <c r="A133" s="254"/>
      <c r="B133" s="250" t="s">
        <v>741</v>
      </c>
      <c r="C133" s="250"/>
      <c r="D133" s="254"/>
      <c r="E133" s="259" t="s">
        <v>728</v>
      </c>
      <c r="F133" s="252"/>
      <c r="G133" s="250" t="s">
        <v>682</v>
      </c>
      <c r="H133" s="255">
        <v>0</v>
      </c>
      <c r="I133" s="256">
        <v>0</v>
      </c>
      <c r="J133" s="257"/>
    </row>
    <row r="134" spans="1:10" x14ac:dyDescent="0.25">
      <c r="A134" s="254"/>
      <c r="B134" s="250"/>
      <c r="C134" s="250"/>
      <c r="D134" s="254"/>
      <c r="E134" s="259" t="s">
        <v>742</v>
      </c>
      <c r="F134" s="252"/>
      <c r="G134" s="250" t="s">
        <v>682</v>
      </c>
      <c r="H134" s="255">
        <v>0</v>
      </c>
      <c r="I134" s="256">
        <v>30000</v>
      </c>
      <c r="J134" s="274"/>
    </row>
    <row r="135" spans="1:10" x14ac:dyDescent="0.25">
      <c r="A135" s="254"/>
      <c r="B135" s="250" t="s">
        <v>596</v>
      </c>
      <c r="C135" s="250"/>
      <c r="D135" s="254"/>
      <c r="E135" s="259" t="s">
        <v>743</v>
      </c>
      <c r="F135" s="252"/>
      <c r="G135" s="250" t="s">
        <v>744</v>
      </c>
      <c r="H135" s="255">
        <v>0</v>
      </c>
      <c r="I135" s="256">
        <v>50000</v>
      </c>
      <c r="J135" s="257"/>
    </row>
    <row r="136" spans="1:10" ht="18" x14ac:dyDescent="0.25">
      <c r="A136" s="254"/>
      <c r="B136" s="250" t="s">
        <v>596</v>
      </c>
      <c r="C136" s="251" t="s">
        <v>689</v>
      </c>
      <c r="D136" s="252"/>
      <c r="E136" s="260"/>
      <c r="F136" s="256"/>
      <c r="G136" s="297"/>
      <c r="H136" s="301">
        <f>SUM(H137)</f>
        <v>0</v>
      </c>
      <c r="I136" s="301">
        <f>SUM(I137)</f>
        <v>800000</v>
      </c>
      <c r="J136" s="301">
        <f>SUM(J137)</f>
        <v>130339.92</v>
      </c>
    </row>
    <row r="137" spans="1:10" x14ac:dyDescent="0.25">
      <c r="A137" s="254"/>
      <c r="B137" s="250" t="s">
        <v>596</v>
      </c>
      <c r="C137" s="250"/>
      <c r="D137" s="252"/>
      <c r="E137" s="259" t="s">
        <v>745</v>
      </c>
      <c r="F137" s="254"/>
      <c r="G137" s="250" t="s">
        <v>682</v>
      </c>
      <c r="H137" s="255">
        <v>0</v>
      </c>
      <c r="I137" s="256">
        <v>800000</v>
      </c>
      <c r="J137" s="257">
        <v>130339.92</v>
      </c>
    </row>
    <row r="138" spans="1:10" x14ac:dyDescent="0.25">
      <c r="A138" s="242" t="s">
        <v>746</v>
      </c>
      <c r="B138" s="244"/>
      <c r="C138" s="244"/>
      <c r="D138" s="279"/>
      <c r="E138" s="242"/>
      <c r="F138" s="269"/>
      <c r="G138" s="244"/>
      <c r="H138" s="280">
        <f t="shared" ref="H138:J139" si="2">SUM(H139)</f>
        <v>0</v>
      </c>
      <c r="I138" s="280">
        <f t="shared" si="2"/>
        <v>2290000</v>
      </c>
      <c r="J138" s="280">
        <f t="shared" si="2"/>
        <v>1624528.96</v>
      </c>
    </row>
    <row r="139" spans="1:10" x14ac:dyDescent="0.25">
      <c r="A139" s="247" t="s">
        <v>595</v>
      </c>
      <c r="B139" s="248"/>
      <c r="C139" s="248"/>
      <c r="D139" s="281"/>
      <c r="E139" s="247"/>
      <c r="F139" s="282"/>
      <c r="G139" s="248"/>
      <c r="H139" s="278">
        <f t="shared" si="2"/>
        <v>0</v>
      </c>
      <c r="I139" s="278">
        <f t="shared" si="2"/>
        <v>2290000</v>
      </c>
      <c r="J139" s="278">
        <f t="shared" si="2"/>
        <v>1624528.96</v>
      </c>
    </row>
    <row r="140" spans="1:10" ht="20.25" customHeight="1" x14ac:dyDescent="0.25">
      <c r="A140" s="254"/>
      <c r="B140" s="250" t="s">
        <v>596</v>
      </c>
      <c r="C140" s="251" t="s">
        <v>747</v>
      </c>
      <c r="D140" s="283"/>
      <c r="E140" s="254"/>
      <c r="F140" s="284"/>
      <c r="G140" s="250"/>
      <c r="H140" s="301">
        <f>SUM(H142:H144)</f>
        <v>0</v>
      </c>
      <c r="I140" s="301">
        <f>SUM(I141:I144)</f>
        <v>2290000</v>
      </c>
      <c r="J140" s="301">
        <f>SUM(J141:J144)</f>
        <v>1624528.96</v>
      </c>
    </row>
    <row r="141" spans="1:10" ht="20.25" customHeight="1" x14ac:dyDescent="0.25">
      <c r="A141" s="254"/>
      <c r="B141" s="250" t="s">
        <v>596</v>
      </c>
      <c r="C141" s="251"/>
      <c r="D141" s="283"/>
      <c r="E141" s="259" t="s">
        <v>748</v>
      </c>
      <c r="F141" s="283"/>
      <c r="G141" s="250" t="s">
        <v>749</v>
      </c>
      <c r="H141" s="276"/>
      <c r="I141" s="285">
        <v>140000</v>
      </c>
      <c r="J141" s="257">
        <v>108500</v>
      </c>
    </row>
    <row r="142" spans="1:10" x14ac:dyDescent="0.25">
      <c r="A142" s="254"/>
      <c r="B142" s="250" t="s">
        <v>596</v>
      </c>
      <c r="C142" s="254"/>
      <c r="D142" s="284"/>
      <c r="E142" s="259" t="s">
        <v>750</v>
      </c>
      <c r="F142" s="283"/>
      <c r="G142" s="250" t="s">
        <v>749</v>
      </c>
      <c r="H142" s="255">
        <v>0</v>
      </c>
      <c r="I142" s="285">
        <v>1900000</v>
      </c>
      <c r="J142" s="257">
        <v>1516028.96</v>
      </c>
    </row>
    <row r="143" spans="1:10" x14ac:dyDescent="0.25">
      <c r="A143" s="254"/>
      <c r="B143" s="250" t="s">
        <v>596</v>
      </c>
      <c r="C143" s="254"/>
      <c r="D143" s="284"/>
      <c r="E143" s="259" t="s">
        <v>751</v>
      </c>
      <c r="F143" s="283"/>
      <c r="G143" s="250" t="s">
        <v>749</v>
      </c>
      <c r="H143" s="255">
        <v>0</v>
      </c>
      <c r="I143" s="285">
        <v>50000</v>
      </c>
      <c r="J143" s="274">
        <v>0</v>
      </c>
    </row>
    <row r="144" spans="1:10" x14ac:dyDescent="0.25">
      <c r="A144" s="254"/>
      <c r="B144" s="250" t="s">
        <v>596</v>
      </c>
      <c r="C144" s="254"/>
      <c r="D144" s="284"/>
      <c r="E144" s="259" t="s">
        <v>752</v>
      </c>
      <c r="F144" s="283"/>
      <c r="G144" s="250" t="s">
        <v>749</v>
      </c>
      <c r="H144" s="255">
        <v>0</v>
      </c>
      <c r="I144" s="286">
        <v>200000</v>
      </c>
      <c r="J144" s="287">
        <v>0</v>
      </c>
    </row>
    <row r="145" spans="1:10" x14ac:dyDescent="0.25">
      <c r="A145" s="306" t="s">
        <v>753</v>
      </c>
      <c r="B145" s="289"/>
      <c r="C145" s="289"/>
      <c r="D145" s="288"/>
      <c r="E145" s="288"/>
      <c r="F145" s="290"/>
      <c r="G145" s="289"/>
      <c r="H145" s="307">
        <f>SUM(H138,H101,H86,H5)</f>
        <v>22693212.149999999</v>
      </c>
      <c r="I145" s="307">
        <f>SUM(I138,I101,I86,I5)</f>
        <v>31471835.57</v>
      </c>
      <c r="J145" s="307">
        <f>SUM(J138,J101,J86,J5)</f>
        <v>15978764.339999998</v>
      </c>
    </row>
    <row r="146" spans="1:10" ht="12" customHeight="1" x14ac:dyDescent="0.25">
      <c r="A146" s="314" t="s">
        <v>756</v>
      </c>
      <c r="B146" s="314"/>
      <c r="C146" s="314"/>
      <c r="D146" s="314"/>
      <c r="E146" s="314"/>
      <c r="F146" s="314"/>
      <c r="G146" s="314"/>
      <c r="H146" s="314"/>
      <c r="I146" s="314"/>
      <c r="J146" s="314"/>
    </row>
    <row r="147" spans="1:10" s="230" customFormat="1" x14ac:dyDescent="0.25">
      <c r="A147" s="50" t="s">
        <v>354</v>
      </c>
      <c r="B147" s="291"/>
      <c r="C147" s="291"/>
      <c r="D147" s="291"/>
      <c r="E147" s="291"/>
      <c r="F147" s="292"/>
      <c r="G147" s="292"/>
      <c r="H147" s="292"/>
      <c r="I147" s="293"/>
      <c r="J147" s="293"/>
    </row>
    <row r="148" spans="1:10" s="230" customFormat="1" x14ac:dyDescent="0.25">
      <c r="A148" s="52" t="s">
        <v>355</v>
      </c>
      <c r="B148" s="291"/>
      <c r="C148" s="291"/>
      <c r="D148" s="291"/>
      <c r="E148" s="291"/>
      <c r="F148" s="291" t="s">
        <v>754</v>
      </c>
      <c r="G148" s="292"/>
      <c r="H148" s="292"/>
      <c r="I148" s="294"/>
      <c r="J148" s="294"/>
    </row>
    <row r="149" spans="1:10" s="230" customFormat="1" x14ac:dyDescent="0.25">
      <c r="A149" s="52" t="s">
        <v>757</v>
      </c>
      <c r="B149" s="291"/>
      <c r="C149" s="291"/>
      <c r="D149" s="291"/>
      <c r="E149" s="291"/>
      <c r="F149" s="291" t="s">
        <v>755</v>
      </c>
      <c r="G149" s="292"/>
      <c r="H149" s="292"/>
      <c r="I149" s="293"/>
      <c r="J149" s="293"/>
    </row>
    <row r="150" spans="1:10" s="230" customFormat="1" x14ac:dyDescent="0.25">
      <c r="A150" s="52" t="s">
        <v>356</v>
      </c>
      <c r="B150" s="291"/>
      <c r="C150" s="291"/>
      <c r="D150" s="291"/>
      <c r="E150" s="291"/>
      <c r="F150" s="295"/>
      <c r="G150" s="292"/>
      <c r="H150" s="292"/>
      <c r="I150" s="296"/>
      <c r="J150" s="296"/>
    </row>
  </sheetData>
  <mergeCells count="2">
    <mergeCell ref="A1:J1"/>
    <mergeCell ref="A146:J146"/>
  </mergeCells>
  <pageMargins left="0.70866141732283472" right="0.70866141732283472" top="0.74803149606299213" bottom="0.74803149606299213" header="0.51181102362204722" footer="0.31496062992125984"/>
  <pageSetup paperSize="9" scale="74" firstPageNumber="0" fitToHeight="0" orientation="landscape" r:id="rId1"/>
  <headerFooter>
    <oddFooter>&amp;CStranica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topLeftCell="A4" workbookViewId="0">
      <selection activeCell="J20" sqref="J20"/>
    </sheetView>
  </sheetViews>
  <sheetFormatPr defaultRowHeight="15" x14ac:dyDescent="0.25"/>
  <cols>
    <col min="1" max="1" width="24.42578125" style="198" customWidth="1"/>
    <col min="2" max="2" width="22.7109375" style="198" customWidth="1"/>
    <col min="3" max="3" width="8.7109375" style="198" customWidth="1"/>
    <col min="4" max="4" width="14" style="198" customWidth="1"/>
    <col min="5" max="5" width="18.85546875" style="198" customWidth="1"/>
    <col min="6" max="6" width="18.28515625" style="198" customWidth="1"/>
    <col min="7" max="16384" width="9.140625" style="198"/>
  </cols>
  <sheetData>
    <row r="1" spans="1:6" x14ac:dyDescent="0.25">
      <c r="A1" s="197" t="s">
        <v>539</v>
      </c>
    </row>
    <row r="2" spans="1:6" x14ac:dyDescent="0.25">
      <c r="A2" s="199" t="s">
        <v>540</v>
      </c>
    </row>
    <row r="3" spans="1:6" x14ac:dyDescent="0.25">
      <c r="A3" s="200"/>
    </row>
    <row r="4" spans="1:6" x14ac:dyDescent="0.25">
      <c r="A4" s="201" t="s">
        <v>541</v>
      </c>
    </row>
    <row r="5" spans="1:6" x14ac:dyDescent="0.25">
      <c r="A5" s="202" t="s">
        <v>542</v>
      </c>
    </row>
    <row r="6" spans="1:6" x14ac:dyDescent="0.25">
      <c r="A6" s="200"/>
    </row>
    <row r="7" spans="1:6" x14ac:dyDescent="0.25">
      <c r="A7" s="200" t="s">
        <v>543</v>
      </c>
    </row>
    <row r="8" spans="1:6" x14ac:dyDescent="0.25">
      <c r="A8" s="200"/>
    </row>
    <row r="9" spans="1:6" ht="15.75" x14ac:dyDescent="0.25">
      <c r="A9" s="203" t="s">
        <v>544</v>
      </c>
      <c r="B9" s="203"/>
      <c r="C9" s="204"/>
      <c r="D9" s="205"/>
      <c r="E9" s="204"/>
      <c r="F9" s="204"/>
    </row>
    <row r="10" spans="1:6" x14ac:dyDescent="0.25">
      <c r="A10" s="204"/>
      <c r="B10" s="204"/>
      <c r="C10" s="204"/>
      <c r="D10" s="204"/>
      <c r="E10" s="204"/>
      <c r="F10" s="204"/>
    </row>
    <row r="11" spans="1:6" x14ac:dyDescent="0.25">
      <c r="A11" s="206" t="s">
        <v>545</v>
      </c>
      <c r="B11" s="200"/>
      <c r="C11" s="200"/>
      <c r="D11" s="200"/>
      <c r="E11" s="200"/>
      <c r="F11" s="200"/>
    </row>
    <row r="12" spans="1:6" x14ac:dyDescent="0.25">
      <c r="A12" s="200" t="s">
        <v>546</v>
      </c>
      <c r="B12" s="200"/>
      <c r="C12" s="200"/>
      <c r="D12" s="200"/>
      <c r="E12" s="207"/>
      <c r="F12" s="207"/>
    </row>
    <row r="13" spans="1:6" x14ac:dyDescent="0.25">
      <c r="A13" s="207"/>
      <c r="B13" s="207"/>
      <c r="C13" s="207"/>
      <c r="D13" s="207"/>
      <c r="E13" s="207"/>
      <c r="F13" s="207"/>
    </row>
    <row r="14" spans="1:6" ht="23.25" x14ac:dyDescent="0.25">
      <c r="A14" s="208" t="s">
        <v>547</v>
      </c>
      <c r="B14" s="208" t="s">
        <v>548</v>
      </c>
      <c r="C14" s="208" t="s">
        <v>549</v>
      </c>
      <c r="D14" s="209" t="s">
        <v>550</v>
      </c>
      <c r="E14" s="208" t="s">
        <v>551</v>
      </c>
      <c r="F14" s="209" t="s">
        <v>552</v>
      </c>
    </row>
    <row r="15" spans="1:6" ht="23.25" x14ac:dyDescent="0.25">
      <c r="A15" s="210" t="s">
        <v>553</v>
      </c>
      <c r="B15" s="211" t="s">
        <v>554</v>
      </c>
      <c r="C15" s="212">
        <v>15000</v>
      </c>
      <c r="D15" s="213" t="s">
        <v>555</v>
      </c>
      <c r="E15" s="214" t="s">
        <v>556</v>
      </c>
      <c r="F15" s="214" t="s">
        <v>557</v>
      </c>
    </row>
    <row r="16" spans="1:6" ht="23.25" x14ac:dyDescent="0.25">
      <c r="A16" s="215" t="s">
        <v>558</v>
      </c>
      <c r="B16" s="211" t="s">
        <v>559</v>
      </c>
      <c r="C16" s="212">
        <v>10000</v>
      </c>
      <c r="D16" s="213" t="s">
        <v>560</v>
      </c>
      <c r="E16" s="214" t="s">
        <v>561</v>
      </c>
      <c r="F16" s="214" t="s">
        <v>562</v>
      </c>
    </row>
    <row r="17" spans="1:6" ht="23.25" x14ac:dyDescent="0.25">
      <c r="A17" s="215" t="s">
        <v>563</v>
      </c>
      <c r="B17" s="211" t="s">
        <v>564</v>
      </c>
      <c r="C17" s="212">
        <v>3965.53</v>
      </c>
      <c r="D17" s="213" t="s">
        <v>565</v>
      </c>
      <c r="E17" s="214" t="s">
        <v>566</v>
      </c>
      <c r="F17" s="214" t="s">
        <v>567</v>
      </c>
    </row>
    <row r="18" spans="1:6" ht="23.25" x14ac:dyDescent="0.25">
      <c r="A18" s="215" t="s">
        <v>568</v>
      </c>
      <c r="B18" s="216" t="s">
        <v>569</v>
      </c>
      <c r="C18" s="212">
        <v>5000</v>
      </c>
      <c r="D18" s="213" t="s">
        <v>570</v>
      </c>
      <c r="E18" s="214" t="s">
        <v>556</v>
      </c>
      <c r="F18" s="214" t="s">
        <v>571</v>
      </c>
    </row>
    <row r="19" spans="1:6" ht="34.5" x14ac:dyDescent="0.25">
      <c r="A19" s="217" t="s">
        <v>539</v>
      </c>
      <c r="B19" s="218" t="s">
        <v>572</v>
      </c>
      <c r="C19" s="212">
        <v>17100</v>
      </c>
      <c r="D19" s="213" t="s">
        <v>573</v>
      </c>
      <c r="E19" s="214" t="s">
        <v>574</v>
      </c>
      <c r="F19" s="214" t="s">
        <v>575</v>
      </c>
    </row>
    <row r="20" spans="1:6" ht="23.25" x14ac:dyDescent="0.25">
      <c r="A20" s="217" t="s">
        <v>539</v>
      </c>
      <c r="B20" s="218" t="s">
        <v>576</v>
      </c>
      <c r="C20" s="212">
        <v>70000</v>
      </c>
      <c r="D20" s="213" t="s">
        <v>573</v>
      </c>
      <c r="E20" s="214" t="s">
        <v>574</v>
      </c>
      <c r="F20" s="214" t="s">
        <v>577</v>
      </c>
    </row>
    <row r="21" spans="1:6" x14ac:dyDescent="0.25">
      <c r="A21" s="219"/>
      <c r="B21" s="219"/>
      <c r="C21" s="219"/>
      <c r="D21" s="219"/>
      <c r="E21" s="219"/>
      <c r="F21" s="207"/>
    </row>
    <row r="22" spans="1:6" x14ac:dyDescent="0.25">
      <c r="A22" s="207"/>
      <c r="B22" s="220" t="s">
        <v>578</v>
      </c>
      <c r="C22" s="221">
        <f>SUM(C15:C20)</f>
        <v>121065.53</v>
      </c>
      <c r="D22" s="207"/>
      <c r="E22" s="222"/>
      <c r="F22" s="223"/>
    </row>
    <row r="23" spans="1:6" x14ac:dyDescent="0.25">
      <c r="A23" s="207" t="s">
        <v>579</v>
      </c>
      <c r="B23" s="207"/>
      <c r="C23" s="224"/>
      <c r="D23" s="207"/>
      <c r="E23" s="207"/>
      <c r="F23" s="223"/>
    </row>
    <row r="24" spans="1:6" x14ac:dyDescent="0.25">
      <c r="A24" s="207"/>
      <c r="B24" s="207"/>
      <c r="C24" s="224"/>
      <c r="D24" s="207"/>
      <c r="E24" s="225" t="s">
        <v>580</v>
      </c>
      <c r="F24" s="223"/>
    </row>
    <row r="25" spans="1:6" ht="15.75" x14ac:dyDescent="0.25">
      <c r="A25" s="207"/>
      <c r="B25" s="207"/>
      <c r="C25" s="224"/>
      <c r="D25" s="207"/>
      <c r="E25" s="226"/>
      <c r="F25" s="227"/>
    </row>
    <row r="26" spans="1:6" x14ac:dyDescent="0.25">
      <c r="A26" s="207"/>
      <c r="B26" s="207"/>
      <c r="C26" s="219"/>
      <c r="D26" s="228"/>
      <c r="E26" s="225" t="s">
        <v>581</v>
      </c>
      <c r="F26" s="223"/>
    </row>
    <row r="30" spans="1:6" x14ac:dyDescent="0.25">
      <c r="B30" s="229"/>
    </row>
    <row r="32" spans="1:6" x14ac:dyDescent="0.25">
      <c r="B32" s="22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4</vt:i4>
      </vt:variant>
    </vt:vector>
  </HeadingPairs>
  <TitlesOfParts>
    <vt:vector size="11" baseType="lpstr">
      <vt:lpstr>RAČ. PRIH. I RASH. (3)</vt:lpstr>
      <vt:lpstr>OPĆI 1</vt:lpstr>
      <vt:lpstr>OPĆI 2.</vt:lpstr>
      <vt:lpstr>POSEBAN 1</vt:lpstr>
      <vt:lpstr>POSEBAN 2</vt:lpstr>
      <vt:lpstr>PLAN RAZV. PROJEKATA </vt:lpstr>
      <vt:lpstr> PRIČUVA</vt:lpstr>
      <vt:lpstr>'OPĆI 1'!Ispis_naslova</vt:lpstr>
      <vt:lpstr>'PLAN RAZV. PROJEKATA '!Ispis_naslova</vt:lpstr>
      <vt:lpstr>'POSEBAN 1'!Ispis_naslova</vt:lpstr>
      <vt:lpstr>'POSEBAN 2'!Ispis_naslova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Lara Rakušić Ivanković</cp:lastModifiedBy>
  <cp:revision>0</cp:revision>
  <cp:lastPrinted>2017-09-04T10:14:47Z</cp:lastPrinted>
  <dcterms:created xsi:type="dcterms:W3CDTF">2017-03-01T14:03:33Z</dcterms:created>
  <dcterms:modified xsi:type="dcterms:W3CDTF">2017-09-11T06:10:08Z</dcterms:modified>
</cp:coreProperties>
</file>