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karskahr-my.sharepoint.com/personal/angela_kuran_makarska_hr/Documents/Radna površina/Documents/ODJEL-NOVO/FINANCIJSKI IZVJEŠTAJI/2024/12 2024/vrijednosni papiri 31.12.2024/"/>
    </mc:Choice>
  </mc:AlternateContent>
  <xr:revisionPtr revIDLastSave="32" documentId="13_ncr:1_{5060C604-7778-4565-84BD-B48D57D0F3E6}" xr6:coauthVersionLast="47" xr6:coauthVersionMax="47" xr10:uidLastSave="{CAE02267-6104-48D0-AD1A-EB4092C4EB1B}"/>
  <bookViews>
    <workbookView xWindow="-120" yWindow="-120" windowWidth="29040" windowHeight="15720" xr2:uid="{025AA420-7B11-4FA0-9E81-8B55E6F7B66E}"/>
  </bookViews>
  <sheets>
    <sheet name="SPOROVI" sheetId="14" r:id="rId1"/>
    <sheet name=" ZADUŽNICE - izdane" sheetId="5" r:id="rId2"/>
    <sheet name="ZADUŽNICE-primljene" sheetId="6" r:id="rId3"/>
    <sheet name="ZADUŽNICE primljene - Kleme" sheetId="13" r:id="rId4"/>
    <sheet name="MJENICE-izdane" sheetId="7" r:id="rId5"/>
    <sheet name="MJENICE-primljene" sheetId="8" r:id="rId6"/>
    <sheet name="Ugovori s garancijom" sheetId="11" r:id="rId7"/>
    <sheet name="List1" sheetId="1" r:id="rId8"/>
  </sheets>
  <definedNames>
    <definedName name="_xlnm.Print_Area" localSheetId="1">' ZADUŽNICE - izdane'!$A$1:$N$214</definedName>
    <definedName name="_xlnm.Print_Area" localSheetId="4">'MJENICE-izdane'!$A$1:$O$43</definedName>
    <definedName name="_xlnm.Print_Area" localSheetId="5">'MJENICE-primljene'!$A$1:$M$13</definedName>
    <definedName name="_xlnm.Print_Area" localSheetId="2">'ZADUŽNICE-primljene'!$A$1:$O$85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14" l="1"/>
  <c r="B20" i="14"/>
  <c r="N85" i="6"/>
  <c r="N214" i="5"/>
  <c r="N212" i="5"/>
  <c r="M212" i="5" l="1"/>
  <c r="M202" i="5"/>
  <c r="C608" i="13"/>
  <c r="B607" i="13"/>
  <c r="C606" i="13"/>
  <c r="B606" i="13"/>
  <c r="G605" i="13"/>
  <c r="E605" i="13"/>
  <c r="D605" i="13"/>
  <c r="G604" i="13"/>
  <c r="E604" i="13"/>
  <c r="D604" i="13"/>
  <c r="G603" i="13"/>
  <c r="E603" i="13"/>
  <c r="D603" i="13"/>
  <c r="G601" i="13"/>
  <c r="F601" i="13"/>
  <c r="E601" i="13"/>
  <c r="D601" i="13"/>
  <c r="G600" i="13"/>
  <c r="F600" i="13"/>
  <c r="E600" i="13"/>
  <c r="D600" i="13"/>
  <c r="F599" i="13"/>
  <c r="E599" i="13"/>
  <c r="D599" i="13"/>
  <c r="G598" i="13"/>
  <c r="F605" i="13" l="1"/>
  <c r="F604" i="13"/>
  <c r="F603" i="13"/>
  <c r="F602" i="13"/>
  <c r="C13" i="11"/>
  <c r="C12" i="11"/>
  <c r="C11" i="11"/>
  <c r="C10" i="11"/>
  <c r="C9" i="11"/>
  <c r="C8" i="11"/>
  <c r="C7" i="11"/>
  <c r="N82" i="6"/>
  <c r="F219" i="5"/>
  <c r="M11" i="8"/>
  <c r="C35" i="11" l="1"/>
  <c r="M53" i="6"/>
  <c r="N53" i="6" s="1"/>
  <c r="M195" i="5"/>
  <c r="M189" i="5"/>
  <c r="M9" i="8"/>
  <c r="M183" i="5"/>
  <c r="M171" i="5"/>
  <c r="M162" i="5"/>
  <c r="M156" i="5"/>
  <c r="M149" i="5"/>
  <c r="M144" i="5"/>
  <c r="M135" i="5"/>
  <c r="M100" i="5"/>
  <c r="M67" i="5"/>
  <c r="M44" i="5"/>
  <c r="M196" i="5" l="1"/>
  <c r="N196" i="5" s="1"/>
</calcChain>
</file>

<file path=xl/sharedStrings.xml><?xml version="1.0" encoding="utf-8"?>
<sst xmlns="http://schemas.openxmlformats.org/spreadsheetml/2006/main" count="4755" uniqueCount="1996">
  <si>
    <t>GRAD MAKARSKA</t>
  </si>
  <si>
    <t>Odjel za proračun i financije</t>
  </si>
  <si>
    <t>EVIDENCIJA IZDANIH ZADUŽNICA</t>
  </si>
  <si>
    <t>2007.g</t>
  </si>
  <si>
    <t>Red.br.</t>
  </si>
  <si>
    <t>Oznaka</t>
  </si>
  <si>
    <t>Datum izdavanja</t>
  </si>
  <si>
    <t>Datum uručenja</t>
  </si>
  <si>
    <t>Iznos ili oznaka bjanko</t>
  </si>
  <si>
    <t>Vjerovnik</t>
  </si>
  <si>
    <t>Osnovica izdavanja</t>
  </si>
  <si>
    <t>Naplaćena svota</t>
  </si>
  <si>
    <t>Datum i način naplate</t>
  </si>
  <si>
    <t xml:space="preserve">Datum vraćanja i poništenja </t>
  </si>
  <si>
    <t>Napomena</t>
  </si>
  <si>
    <t>2.</t>
  </si>
  <si>
    <t>2/07</t>
  </si>
  <si>
    <t>07.03.2007.</t>
  </si>
  <si>
    <t>08.03.2007.</t>
  </si>
  <si>
    <t>bjanko (max 10.000,00 kn)</t>
  </si>
  <si>
    <t>Hrvatska poštanska banka d.d. Jurišićeva 4; 10 000 Zagreb</t>
  </si>
  <si>
    <t>Ugovor o posl.surad.br.UB-061127-1/06 (za student.kredite)</t>
  </si>
  <si>
    <t>4.</t>
  </si>
  <si>
    <t>4/07</t>
  </si>
  <si>
    <t>6.</t>
  </si>
  <si>
    <t>6/07</t>
  </si>
  <si>
    <t>8.</t>
  </si>
  <si>
    <t>8/07</t>
  </si>
  <si>
    <t>9.</t>
  </si>
  <si>
    <t>9/07</t>
  </si>
  <si>
    <t>11.</t>
  </si>
  <si>
    <t>11/07</t>
  </si>
  <si>
    <t>14.</t>
  </si>
  <si>
    <t>14/07</t>
  </si>
  <si>
    <t>17.</t>
  </si>
  <si>
    <t>17/07</t>
  </si>
  <si>
    <t>18.</t>
  </si>
  <si>
    <t>18/07</t>
  </si>
  <si>
    <t>28.</t>
  </si>
  <si>
    <t>28/07</t>
  </si>
  <si>
    <t>30.</t>
  </si>
  <si>
    <t>30/07</t>
  </si>
  <si>
    <t>2008.g</t>
  </si>
  <si>
    <t>19.</t>
  </si>
  <si>
    <t>19/08</t>
  </si>
  <si>
    <t>16.05.2008.</t>
  </si>
  <si>
    <t>20.</t>
  </si>
  <si>
    <t>20/08</t>
  </si>
  <si>
    <t>21.</t>
  </si>
  <si>
    <t>21/08</t>
  </si>
  <si>
    <t>2009.g</t>
  </si>
  <si>
    <t>2009. godina</t>
  </si>
  <si>
    <t>1.</t>
  </si>
  <si>
    <t>01/09</t>
  </si>
  <si>
    <t>09.01.2009.</t>
  </si>
  <si>
    <t>bjanko (max 1.000.000,00 kn)</t>
  </si>
  <si>
    <t>Ugovor o dugoročnom kreditu br.219-01/2009</t>
  </si>
  <si>
    <t>čl.8 Ugovora</t>
  </si>
  <si>
    <t>02/09</t>
  </si>
  <si>
    <t>Ugovor o dugoročnom kreditu br.219-01/2010</t>
  </si>
  <si>
    <t>3.</t>
  </si>
  <si>
    <t>03/09</t>
  </si>
  <si>
    <t>Ugovor o dugoročnom kreditu br.219-01/2011</t>
  </si>
  <si>
    <t>13.01.2009.</t>
  </si>
  <si>
    <t>15.01.2009.</t>
  </si>
  <si>
    <t>obična zadužnica</t>
  </si>
  <si>
    <t>Ugovor o dugoročnom kreditu br.219-01/2012</t>
  </si>
  <si>
    <t>NE JER JE VEĆ DVA PUTA UKLJUĆENO</t>
  </si>
  <si>
    <t>7.</t>
  </si>
  <si>
    <t>06/09</t>
  </si>
  <si>
    <t>04.03.2009.</t>
  </si>
  <si>
    <t>bjanko (max 10.000)</t>
  </si>
  <si>
    <t>10.</t>
  </si>
  <si>
    <t>09/09</t>
  </si>
  <si>
    <t>13/09</t>
  </si>
  <si>
    <t>18/09</t>
  </si>
  <si>
    <t>22.</t>
  </si>
  <si>
    <t>21/09</t>
  </si>
  <si>
    <t>23.</t>
  </si>
  <si>
    <t>22/09</t>
  </si>
  <si>
    <t>24.</t>
  </si>
  <si>
    <t>23/09</t>
  </si>
  <si>
    <t>25.</t>
  </si>
  <si>
    <t>24/09</t>
  </si>
  <si>
    <t>26.</t>
  </si>
  <si>
    <t>25/09</t>
  </si>
  <si>
    <t>27.</t>
  </si>
  <si>
    <t>26/09</t>
  </si>
  <si>
    <t>27/09</t>
  </si>
  <si>
    <t>29.</t>
  </si>
  <si>
    <t>28/09</t>
  </si>
  <si>
    <t>2010.g</t>
  </si>
  <si>
    <t>2010. godina</t>
  </si>
  <si>
    <t>01/10</t>
  </si>
  <si>
    <t>03.03.2010.</t>
  </si>
  <si>
    <t>08.03.2010.</t>
  </si>
  <si>
    <t>02/10</t>
  </si>
  <si>
    <t>26/10</t>
  </si>
  <si>
    <t>27/10</t>
  </si>
  <si>
    <t>2011.g</t>
  </si>
  <si>
    <t>02/11</t>
  </si>
  <si>
    <t>30.03.2011.</t>
  </si>
  <si>
    <t>bjanko (max 100.000,00 kn)</t>
  </si>
  <si>
    <t>"Korlea"d.o.o.Josipa Marohnića 1,10 000 Zagreb</t>
  </si>
  <si>
    <t>Ugovor o oskrbi električnom energijom povlaštenog kupca br.OP.11/2011</t>
  </si>
  <si>
    <t>Članak 9. Ugovora</t>
  </si>
  <si>
    <t>03/11</t>
  </si>
  <si>
    <t>5.</t>
  </si>
  <si>
    <t>04/11</t>
  </si>
  <si>
    <t>2014.g</t>
  </si>
  <si>
    <t>02/14</t>
  </si>
  <si>
    <t>21.07.2014.</t>
  </si>
  <si>
    <t>bjanko (max 50.000,00 kn)</t>
  </si>
  <si>
    <t>INA INDUSTRIJA NAFTE d.d., Avenija Večeslava Holjevca 10. 10 000 Zagreb</t>
  </si>
  <si>
    <t>Ugovor br-21856/10 o korištenju kreditne kartice-INA kartice</t>
  </si>
  <si>
    <t>03/14</t>
  </si>
  <si>
    <t>17.09.2014.</t>
  </si>
  <si>
    <t>22.09.2014.</t>
  </si>
  <si>
    <t>GRAD VRLIKA, Trg Fra Filipa Grabovca 6, 21 236 Vrlika</t>
  </si>
  <si>
    <t>Ugovor Klasa: 351-01/14-01/8, Ur.broj: 2147/05-04-12/1-14-1 od 03. rujna 2014.</t>
  </si>
  <si>
    <t>05.11.2014.</t>
  </si>
  <si>
    <t>14.11.2014.</t>
  </si>
  <si>
    <t>HEP OPSKRBA d.o.o., 10 000 Zagreb, Grada Vukovara 37</t>
  </si>
  <si>
    <t>Ugovor br.O-14-2569, Klasa: 406-09/14-02/9; Ur.broj: 2147/05-04-12/1-14-10 od 30.10.2014.</t>
  </si>
  <si>
    <t>Članak 12. Ugovora</t>
  </si>
  <si>
    <t>04/14</t>
  </si>
  <si>
    <t>2015.g</t>
  </si>
  <si>
    <t>02/15</t>
  </si>
  <si>
    <t>Hrvatske ceste d.o.o. Zagreb, Vončinina 3</t>
  </si>
  <si>
    <t>Nacrt Ugovora o zasnivanju prava služnosti na javnoj cesti (č.z.5299/1) radi izgradnje i održavanja oborinske kanalizacije na području Zelenke u Makarskoj; Klasa: 363-01/12-10/02, Ur.broj:2147/05-04-12/1-15-49</t>
  </si>
  <si>
    <t>Članak 5. Ugovora (Ugovor još nije potpisan-nakon potpisivanja priložit uz zadužnicu)</t>
  </si>
  <si>
    <t>04/15</t>
  </si>
  <si>
    <t>03.11.2015.</t>
  </si>
  <si>
    <t>Ministarstvo socijalne politike i mladih, Savska cesta 66, 10 000 Zagreb</t>
  </si>
  <si>
    <t>Ugovor o dodjeli financijskih sredstava projektu usmjerenom mladima (Lokalni program djelovanja za mlade Grada Makarske) Klasa: 230-02/15-05/59 Ur.broj: 519-05-2-2/9-15-4 od 19.10.2015.</t>
  </si>
  <si>
    <t>2017.g</t>
  </si>
  <si>
    <t>Ministarstvo turizma RH, 10 000 Zagreb, Prisavlje 14</t>
  </si>
  <si>
    <t>02/17</t>
  </si>
  <si>
    <t>12.12.2017.</t>
  </si>
  <si>
    <t xml:space="preserve">Ugovor br.16-II/2017 JTI o sufinanciranju projekta "Centar za posjetitelje Makarska" (Naša Klasa: 402-03/17-01/1 Ur.broj:2147/01-01/4-17-02 </t>
  </si>
  <si>
    <t xml:space="preserve">Članak 4. Ugovora   </t>
  </si>
  <si>
    <t>2018.g</t>
  </si>
  <si>
    <t>01/18</t>
  </si>
  <si>
    <t>Fond za zaštitu okoliša i energetsku učinkovitost, 10000 Zagreb, Radnička cesta 80</t>
  </si>
  <si>
    <t>Ugovor br. 2018/001505 od 19.07.2018. o nabavi spremnika za odvojeno prikupljanje otpada (Naša klasa: 351-01/18-01/3 Ur.broj:18-18-05)</t>
  </si>
  <si>
    <t>Članak 13. Ugovora</t>
  </si>
  <si>
    <t>02.08.2018.</t>
  </si>
  <si>
    <t>Fond za zaštitu okoliša i energetsku učinkovitost, 10000 Zagreb, Radnička cesta 81</t>
  </si>
  <si>
    <t>02/18</t>
  </si>
  <si>
    <t>13.12.2018.</t>
  </si>
  <si>
    <t>Ministarstvo za demografiju, obitelj, mlade i socijalnu politiku, 10000 Zagreb, Trg Nevenke Topalušuć 1</t>
  </si>
  <si>
    <t>Ugovor br. 108-18 od 05.07.2018. o sufinanciranju projekta ulaganja u objekte dječjih vrtića Klasa:601-02/18-01/1 Ur.broj:18-18-3</t>
  </si>
  <si>
    <t>Ministarstvo za demografiju, obitelj, mlade i socijalnu politiku, 10000 Zagreb, Trg Nevenke Topalušuć 2</t>
  </si>
  <si>
    <t>Članak 10. Ugovora</t>
  </si>
  <si>
    <t>Ministarstvo za demografiju, obitelj, mlade i socijalnu politiku, 10000 Zagreb, Trg Nevenke Topalušuć 3</t>
  </si>
  <si>
    <t>EVIDENCIJA IZDANIH MJENICA</t>
  </si>
  <si>
    <t>Od 2000.g. do 2004.godine evidencija se vodila ručno u knjizi.</t>
  </si>
  <si>
    <t>1/09</t>
  </si>
  <si>
    <t>bjanko vlastita i akceptirana mjenica</t>
  </si>
  <si>
    <t>ser.br.:SERIJA A 05968684  (č.8.Ugovora)</t>
  </si>
  <si>
    <t>2/09</t>
  </si>
  <si>
    <t>ser.br.:SERIJA A 05968687  (č.8.Ugovora)</t>
  </si>
  <si>
    <t>3/09</t>
  </si>
  <si>
    <t>ser.br.:SERIJA A 05968685  (č.8.Ugovora)</t>
  </si>
  <si>
    <t>4/09</t>
  </si>
  <si>
    <t>ser.br.:SERIJA A 05968683  (č.8.Ugovora)</t>
  </si>
  <si>
    <t>UKUPNO ISKAZANA VRIJEDNOST PO ZADNJEM OTPLATNOM PLANU HPB-A</t>
  </si>
  <si>
    <t>Dužnik</t>
  </si>
  <si>
    <t>15.04.2011.</t>
  </si>
  <si>
    <t>12.</t>
  </si>
  <si>
    <t>13.</t>
  </si>
  <si>
    <t>15.</t>
  </si>
  <si>
    <t>16.</t>
  </si>
  <si>
    <t>31.</t>
  </si>
  <si>
    <t>32.</t>
  </si>
  <si>
    <t>33.</t>
  </si>
  <si>
    <t>34.</t>
  </si>
  <si>
    <t>35.</t>
  </si>
  <si>
    <t>36.</t>
  </si>
  <si>
    <t>37.</t>
  </si>
  <si>
    <t>23.07.2018.</t>
  </si>
  <si>
    <t>bjanko akceptirana mjenica s klauzulom "bez protesta"</t>
  </si>
  <si>
    <t>Zahtjev za privremeno korištenje autocisterne strateških robnih zaliha</t>
  </si>
  <si>
    <t>2007. godina</t>
  </si>
  <si>
    <t>1/07</t>
  </si>
  <si>
    <t>05.05.2017.</t>
  </si>
  <si>
    <t>OV-1026/07</t>
  </si>
  <si>
    <t>3/07</t>
  </si>
  <si>
    <t>29.10.2008.</t>
  </si>
  <si>
    <t>OV-1028/07</t>
  </si>
  <si>
    <t>5/07</t>
  </si>
  <si>
    <t>OV-1030/07</t>
  </si>
  <si>
    <t>7/07</t>
  </si>
  <si>
    <t>OV-1032/07</t>
  </si>
  <si>
    <t>10/07</t>
  </si>
  <si>
    <t>18.02.2009.</t>
  </si>
  <si>
    <t>OV-1035/07</t>
  </si>
  <si>
    <t>12/07</t>
  </si>
  <si>
    <t>OV-1037/07</t>
  </si>
  <si>
    <t>13/07</t>
  </si>
  <si>
    <t>OV-1038/07</t>
  </si>
  <si>
    <t>15/07</t>
  </si>
  <si>
    <t>OV-1040/07</t>
  </si>
  <si>
    <t>16/07</t>
  </si>
  <si>
    <t>OV-1041/07</t>
  </si>
  <si>
    <t>19/07</t>
  </si>
  <si>
    <t>OV-1044/07</t>
  </si>
  <si>
    <t>20/07</t>
  </si>
  <si>
    <t>OV-1045/07</t>
  </si>
  <si>
    <t>21/07</t>
  </si>
  <si>
    <t>OV-1046/07</t>
  </si>
  <si>
    <t>22/07</t>
  </si>
  <si>
    <t>OV-1047/07</t>
  </si>
  <si>
    <t>23/07</t>
  </si>
  <si>
    <t>OV-1048/07</t>
  </si>
  <si>
    <t>24/07</t>
  </si>
  <si>
    <t>OV-1049/07</t>
  </si>
  <si>
    <t>25/07</t>
  </si>
  <si>
    <t>OV-1050/07</t>
  </si>
  <si>
    <t>26/07</t>
  </si>
  <si>
    <t>OV-1051/07</t>
  </si>
  <si>
    <t>27/07</t>
  </si>
  <si>
    <t>OV-1052/07</t>
  </si>
  <si>
    <t>29/07</t>
  </si>
  <si>
    <t>OV-1054/07</t>
  </si>
  <si>
    <t>31/07</t>
  </si>
  <si>
    <t>OV-1056/07</t>
  </si>
  <si>
    <t>32/07</t>
  </si>
  <si>
    <t>OV-1057/07</t>
  </si>
  <si>
    <t>33/07</t>
  </si>
  <si>
    <t>OV-1058/07</t>
  </si>
  <si>
    <t>34/07</t>
  </si>
  <si>
    <t>OV-1059/07</t>
  </si>
  <si>
    <t>35/07</t>
  </si>
  <si>
    <t>02.05.2007.</t>
  </si>
  <si>
    <t>03.05.2007.</t>
  </si>
  <si>
    <t>OV-2416/07</t>
  </si>
  <si>
    <t>36/07</t>
  </si>
  <si>
    <t>OV-2417/07</t>
  </si>
  <si>
    <t>37/07</t>
  </si>
  <si>
    <t>OV-2418/07</t>
  </si>
  <si>
    <t>2008. godina</t>
  </si>
  <si>
    <t>01/08</t>
  </si>
  <si>
    <t>7611/08</t>
  </si>
  <si>
    <t>02/08</t>
  </si>
  <si>
    <t>7609/08</t>
  </si>
  <si>
    <t>03/08</t>
  </si>
  <si>
    <t>7610/08</t>
  </si>
  <si>
    <t>04/08</t>
  </si>
  <si>
    <t>7608/08</t>
  </si>
  <si>
    <t>05/08</t>
  </si>
  <si>
    <t>7607/08</t>
  </si>
  <si>
    <t>06/08</t>
  </si>
  <si>
    <t>7614/08</t>
  </si>
  <si>
    <t>07/08</t>
  </si>
  <si>
    <t>7606/08</t>
  </si>
  <si>
    <t>08/08</t>
  </si>
  <si>
    <t>7598/08</t>
  </si>
  <si>
    <t>09/08</t>
  </si>
  <si>
    <t>7602/08</t>
  </si>
  <si>
    <t>10/08</t>
  </si>
  <si>
    <t>7603/08</t>
  </si>
  <si>
    <t>11/08</t>
  </si>
  <si>
    <t>7599/08</t>
  </si>
  <si>
    <t>12/08</t>
  </si>
  <si>
    <t>7596/08</t>
  </si>
  <si>
    <t>13/08</t>
  </si>
  <si>
    <t>7597/08</t>
  </si>
  <si>
    <t>14/08</t>
  </si>
  <si>
    <t>7593/08</t>
  </si>
  <si>
    <t>15/08</t>
  </si>
  <si>
    <t>7591/08</t>
  </si>
  <si>
    <t>16/08</t>
  </si>
  <si>
    <t>7595/08</t>
  </si>
  <si>
    <t>17/08</t>
  </si>
  <si>
    <t>7604/08</t>
  </si>
  <si>
    <t>18/08</t>
  </si>
  <si>
    <t>7600/08</t>
  </si>
  <si>
    <t>04/09</t>
  </si>
  <si>
    <t>26.01.2009.</t>
  </si>
  <si>
    <t>27.01.2009.</t>
  </si>
  <si>
    <t>bjanko (max 100.000)</t>
  </si>
  <si>
    <t>HEP-OPSKRBA d.o.o.Zagreb</t>
  </si>
  <si>
    <t>Ugovor o opskrbi el.energijom br.O-09-742</t>
  </si>
  <si>
    <t>02.04.2012.</t>
  </si>
  <si>
    <t>05/09</t>
  </si>
  <si>
    <t>Ugovor o opskrbi el.energijom br.O-09-743</t>
  </si>
  <si>
    <t>07/09</t>
  </si>
  <si>
    <t>OV-2197/09</t>
  </si>
  <si>
    <t>08/09</t>
  </si>
  <si>
    <t>OV-2198/09</t>
  </si>
  <si>
    <t>10/09</t>
  </si>
  <si>
    <t>OV-2200/09</t>
  </si>
  <si>
    <t>11/09</t>
  </si>
  <si>
    <t>OV-2201/09</t>
  </si>
  <si>
    <t>12/09</t>
  </si>
  <si>
    <t>OV-2202/09</t>
  </si>
  <si>
    <t>14/09</t>
  </si>
  <si>
    <t>OV-2204/09</t>
  </si>
  <si>
    <t>15/09</t>
  </si>
  <si>
    <t>OV-2205/09</t>
  </si>
  <si>
    <t>16/09</t>
  </si>
  <si>
    <t>OV-2206/09</t>
  </si>
  <si>
    <t>17/09</t>
  </si>
  <si>
    <t>OV-2208/09</t>
  </si>
  <si>
    <t>19/09</t>
  </si>
  <si>
    <t>OV-2210/09</t>
  </si>
  <si>
    <t>20/09</t>
  </si>
  <si>
    <t>OV-2211/09</t>
  </si>
  <si>
    <t>03/10</t>
  </si>
  <si>
    <t>OV-971/10</t>
  </si>
  <si>
    <t>04/10</t>
  </si>
  <si>
    <t>OV-972/10</t>
  </si>
  <si>
    <t>05/10</t>
  </si>
  <si>
    <t>OV-973/10</t>
  </si>
  <si>
    <t>06/10</t>
  </si>
  <si>
    <t>OV-974/10</t>
  </si>
  <si>
    <t>07/10</t>
  </si>
  <si>
    <t>OV-975/10</t>
  </si>
  <si>
    <t>08/10</t>
  </si>
  <si>
    <t>OV-976/10</t>
  </si>
  <si>
    <t>09/10</t>
  </si>
  <si>
    <t>OV-977/10</t>
  </si>
  <si>
    <t>10/10</t>
  </si>
  <si>
    <t>OV-978/10</t>
  </si>
  <si>
    <t>11/10</t>
  </si>
  <si>
    <t>OV-979/10</t>
  </si>
  <si>
    <t>12/10</t>
  </si>
  <si>
    <t>OV-980/10</t>
  </si>
  <si>
    <t>13/10</t>
  </si>
  <si>
    <t>OV-981/10</t>
  </si>
  <si>
    <t>14/10</t>
  </si>
  <si>
    <t>OV-982/10</t>
  </si>
  <si>
    <t>15/10</t>
  </si>
  <si>
    <t>OV-983/10</t>
  </si>
  <si>
    <t>16/10</t>
  </si>
  <si>
    <t>OV-984/10</t>
  </si>
  <si>
    <t>17/10</t>
  </si>
  <si>
    <t>OV-985/10</t>
  </si>
  <si>
    <t>18/10</t>
  </si>
  <si>
    <t>OV-986/10</t>
  </si>
  <si>
    <t>19/10</t>
  </si>
  <si>
    <t>OV-987/10</t>
  </si>
  <si>
    <t>20/10</t>
  </si>
  <si>
    <t>OV-988/10</t>
  </si>
  <si>
    <t>21/10</t>
  </si>
  <si>
    <t>OV-989/10</t>
  </si>
  <si>
    <t>22/10</t>
  </si>
  <si>
    <t>OV-990/10</t>
  </si>
  <si>
    <t>23/10</t>
  </si>
  <si>
    <t>OV-991/10</t>
  </si>
  <si>
    <t>24/10</t>
  </si>
  <si>
    <t>OV-992/10</t>
  </si>
  <si>
    <t>25/10</t>
  </si>
  <si>
    <t>OV-993/10</t>
  </si>
  <si>
    <t>28/10</t>
  </si>
  <si>
    <t>OV-996/10</t>
  </si>
  <si>
    <t>29/10</t>
  </si>
  <si>
    <t>13.05.2010.</t>
  </si>
  <si>
    <t>Hrvatski zavod za zapošljavanje, Radnička cesta 1, 10 000 Zagreb</t>
  </si>
  <si>
    <t>Ugovor o financiranju zapošljavanja nezaposlenih osoba u javnom radu (komunalno-čišćenje i održavanje javnih površina, plaža i sl.)</t>
  </si>
  <si>
    <t>vraćeno i poništeno 04.05.2017</t>
  </si>
  <si>
    <t>30/10</t>
  </si>
  <si>
    <t>bjanko (max 50.000)</t>
  </si>
  <si>
    <t>31/10</t>
  </si>
  <si>
    <t>Ugovor o financiranju zapošljavanja nezaposlenih osoba u javnom radu (komunalno-čiščenje i održavanje javnih površina)</t>
  </si>
  <si>
    <t>32/10</t>
  </si>
  <si>
    <t>28.05.2010.</t>
  </si>
  <si>
    <t>bjanko (max 1.000.000 kn)</t>
  </si>
  <si>
    <t>Ugovor o dopuštenom prekoračenju po poslovnom računu broj 219-08/2010 koje glasi na 1.000.000 kn</t>
  </si>
  <si>
    <t>04.04.2011. vraćene i poništene</t>
  </si>
  <si>
    <t>Članak 7. Ugovora</t>
  </si>
  <si>
    <t>33/10</t>
  </si>
  <si>
    <t>2011.godina</t>
  </si>
  <si>
    <t>01/11</t>
  </si>
  <si>
    <t>23.03.2011.</t>
  </si>
  <si>
    <t>bjanko (max 500.000,00 kn)</t>
  </si>
  <si>
    <t xml:space="preserve">Ugovor o dopuštenom prekoračenju po poslovnom računu 219-05/2011 </t>
  </si>
  <si>
    <t>vraćena i poništena 06.03.2014.</t>
  </si>
  <si>
    <t>Članak 7.Ugovora</t>
  </si>
  <si>
    <t>01A /11</t>
  </si>
  <si>
    <t>05/11</t>
  </si>
  <si>
    <t>Grad Trogir</t>
  </si>
  <si>
    <t>Ugovor o uvjetima i načinu korištenja odlagališta komunalnog otpada "Vučje brdo" u Planom</t>
  </si>
  <si>
    <t>vraćena i poništena 10.05.2017.</t>
  </si>
  <si>
    <t>06/11</t>
  </si>
  <si>
    <t>bjanko (max 10.000,00</t>
  </si>
  <si>
    <t>Ugovor o financiranju zapošljavanja nezaposlenih osoba u javnom radu (održavanje parkova, zelenih povšina i hortikulture)</t>
  </si>
  <si>
    <t>2012.g</t>
  </si>
  <si>
    <t>01/12</t>
  </si>
  <si>
    <t>07.09.2012.</t>
  </si>
  <si>
    <t>"SIEMENS"d.d. Zagreb, Heinzelova 70a, OIB:12673471493</t>
  </si>
  <si>
    <t>Ugovor o isporuci parkirnih automata PRISMA 6</t>
  </si>
  <si>
    <t>vraćena i poništena 28.04.2017.</t>
  </si>
  <si>
    <t>Članak 3. Ugovora</t>
  </si>
  <si>
    <t>02/12</t>
  </si>
  <si>
    <t>07.12.2012.</t>
  </si>
  <si>
    <t>Ugovor br.91/12-KV-I o sufinanciranju sukladno uvjetima i kriterijima Programa unaprjeđenja turističkog sektora u 2012.godini "KORAK VIŠE"</t>
  </si>
  <si>
    <t>vraćena i poništena 24.10.2014.</t>
  </si>
  <si>
    <t>03/12</t>
  </si>
  <si>
    <t>01/14</t>
  </si>
  <si>
    <t>17.06.2014.</t>
  </si>
  <si>
    <t>Ugovor br.63/2014 HS o sufinanciranju  Programa poticanja slobodnog pristupa Internetu u turističkim destinacijama "Hotspot Croatia"u 2014.godini</t>
  </si>
  <si>
    <t>18.05.2017. vraćena i poništena</t>
  </si>
  <si>
    <t>Članak 4. Ugovora</t>
  </si>
  <si>
    <t>01/15</t>
  </si>
  <si>
    <t>02.07.2015.</t>
  </si>
  <si>
    <t>Ugovor br.72/14-XVII FZT od dodjeli bespovratnih sredstava temeljem Programa Fond za razvoj turizma u 2014.g. (za izgradnju Astro parka)</t>
  </si>
  <si>
    <t>02.03.2018.</t>
  </si>
  <si>
    <t>03/15</t>
  </si>
  <si>
    <t>12.08.2015.</t>
  </si>
  <si>
    <t>Ministarstvo gospodarstva RH, 10 000 Zagreb, Ulica Grada Vukovara 78</t>
  </si>
  <si>
    <t>Ugovor o dodjeli bespovratnih sredstava (potpore za poticanje povećanja energetske učinkovitosti i korištenje obnovljivih izvora energije) Klasa: 402-01/15-01/733 Ur.broj:526-04-01-02-01/3-14-2 od 23. srpnja 2015.godine</t>
  </si>
  <si>
    <t>24.05.2016.</t>
  </si>
  <si>
    <t>Članak 5. Ugovora</t>
  </si>
  <si>
    <t>2016.g</t>
  </si>
  <si>
    <t>01/16</t>
  </si>
  <si>
    <t>22.09.2016.</t>
  </si>
  <si>
    <t>bjanko (max 10.000,00)</t>
  </si>
  <si>
    <t>Zaklada "Hrvatska za djecu", 10 000 Zagreb, Park Stara Trešnjevka</t>
  </si>
  <si>
    <t>Ugovor o dodjeli financijskih sredstava, Klasa: 551-01/16-14/01-05-03, Ur.broj: ZHZD/03-16-09 (Naša Klasa: 551-01/16-01/8, Urbroj: 2147/05-04-02/5-16-1) od 09.09.2016.</t>
  </si>
  <si>
    <t>Članak 8 Ugovora</t>
  </si>
  <si>
    <t>02/16</t>
  </si>
  <si>
    <t>bjanko (max 100.000,00)</t>
  </si>
  <si>
    <t>03/16</t>
  </si>
  <si>
    <t>03.10.2016.</t>
  </si>
  <si>
    <r>
      <t>1. Aneks Ugovora (iz prethodnog  retka)</t>
    </r>
    <r>
      <rPr>
        <sz val="10"/>
        <color indexed="10"/>
        <rFont val="Arial"/>
        <family val="2"/>
        <charset val="238"/>
      </rPr>
      <t xml:space="preserve"> NEMAM ANEKS</t>
    </r>
  </si>
  <si>
    <t>Članak 5. točka 2. Aneksa ugovora</t>
  </si>
  <si>
    <t>01/17</t>
  </si>
  <si>
    <t>19.04.2017.</t>
  </si>
  <si>
    <t>Ugovor br.05-III/2016 JTI o sufinanciranju projekta "Razvoj biciklističkih odmorišta i infrastrukture na biciklističkim stazama u Makarskoj" (Naša Klasa:302-02/16-20/2 Ur.broj:2147/05-04-01/3-16-8 od 19.04.2017.</t>
  </si>
  <si>
    <t>26.06.2018. vraćena i poništena</t>
  </si>
  <si>
    <t>14.01.2019. vraćena i poništena</t>
  </si>
  <si>
    <t>EVIDENCIJA PRIMLJENIH ZADUŽNICA ZA UREDNO IZVRŠENJE UGOVORA</t>
  </si>
  <si>
    <t>1/10</t>
  </si>
  <si>
    <t>26.05.2010.</t>
  </si>
  <si>
    <t>do 50.000,00</t>
  </si>
  <si>
    <t>P.R.E.V.A.L. d.o.o. Baška Voda</t>
  </si>
  <si>
    <t>Ugovor o nabavi, isporuci i ugradnji naplatnih tuševa na plažama od 28.05.2010.  Klasa: 363-02/10-20/35  Ur.broj.:2147/05-04-12/1-10-4</t>
  </si>
  <si>
    <t>Članak.7 Ugovora</t>
  </si>
  <si>
    <t>1/18</t>
  </si>
  <si>
    <t>16.05.2018.</t>
  </si>
  <si>
    <t>"HADO TECHNIK" d.o.o. Zagreb</t>
  </si>
  <si>
    <t>Ugovor o nabavi reciklažnih dvorišta od 15.05.2018.  Klasa: 406-09/18-02/19  Ur.broj: 2147/01-04-03/1-18-09</t>
  </si>
  <si>
    <t>UKUPNO:</t>
  </si>
  <si>
    <t>10.03.2010.</t>
  </si>
  <si>
    <t>bijanko trasirana i akceptirana vlastita mjenica s oznakom "bez protesta"</t>
  </si>
  <si>
    <t>23.09.2014 vraćeno i poništeno</t>
  </si>
  <si>
    <t>ser.br.: SERIJA A 03466114</t>
  </si>
  <si>
    <t>2/10</t>
  </si>
  <si>
    <t>ser.br.: SERIJA A 03466113</t>
  </si>
  <si>
    <t>3/10</t>
  </si>
  <si>
    <t>Ugovor o dopuštenom prekoračenju po poslovnom računu 219-08/2010</t>
  </si>
  <si>
    <t>04.04.2011. Koristit će se za novi Ugovor za 2011. (vidi pod 1/11 i 2/11) 06.03.2014. vraćena i poništena</t>
  </si>
  <si>
    <t>ser.br.: SERIJA A 03466115</t>
  </si>
  <si>
    <t>4/10</t>
  </si>
  <si>
    <t>ser.br.: SERIJA A 03466116</t>
  </si>
  <si>
    <t>1/11 (ista pod 3/10)</t>
  </si>
  <si>
    <t>06.03.2014. vraćena i poništena</t>
  </si>
  <si>
    <t>2/11 (ista pod 4/10)</t>
  </si>
  <si>
    <t>01/2018</t>
  </si>
  <si>
    <t>MINISTARSTVO GOSPODARSTVA, PODUZETNIŠTVA I OBRTA- Ravnateljstvo za robne zalihe, Ulica Grada Vukovara 78, 10 000 Zagreb</t>
  </si>
  <si>
    <t>ser.br.: SERIJA B 07947041</t>
  </si>
  <si>
    <t>02/2018</t>
  </si>
  <si>
    <t>ser.br.: SERIJA B 07947042</t>
  </si>
  <si>
    <t>EVIDENCIJA PRIMLJENIH MJENICA</t>
  </si>
  <si>
    <t>serija A 05483711</t>
  </si>
  <si>
    <t>27.04.2010.</t>
  </si>
  <si>
    <t xml:space="preserve">"PAPIRUS CO"d.o.o. Split,Šegedinova 1  OIB:53515145212 </t>
  </si>
  <si>
    <t>Ugovor o nabavi uredskog materijala  Klasa:030-08/10-80/1  Ur.broj:2147/05-04-12/1-10-17 od 29.04.2010.</t>
  </si>
  <si>
    <t>03/18</t>
  </si>
  <si>
    <t>04/18</t>
  </si>
  <si>
    <t>05/18</t>
  </si>
  <si>
    <t>2019.g</t>
  </si>
  <si>
    <t>01/19</t>
  </si>
  <si>
    <t>Hrvatske ceste d.o.o., 10000 Zagreb, Vončinina 3</t>
  </si>
  <si>
    <t>Ugovor o osnivanju prava služnosti na javnoj cesti</t>
  </si>
  <si>
    <r>
      <t>Članak 5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</t>
    </r>
  </si>
  <si>
    <t>20.05.2019.</t>
  </si>
  <si>
    <t>16.05.2019.</t>
  </si>
  <si>
    <t>01/2019</t>
  </si>
  <si>
    <t>ser.br.: SERIJA A 00121131</t>
  </si>
  <si>
    <t>02/2019</t>
  </si>
  <si>
    <t>27.06.2019.</t>
  </si>
  <si>
    <t>ser.br.: SERIJA A 00121132</t>
  </si>
  <si>
    <t>11.07.2019. vraćena i poništena</t>
  </si>
  <si>
    <t>02/19</t>
  </si>
  <si>
    <t>24.09.2019.</t>
  </si>
  <si>
    <t>Ministarstvo regionalnog razvoja i fondova EU, 10 000 Zagreb, Miramarska cesta 22</t>
  </si>
  <si>
    <t>03/19</t>
  </si>
  <si>
    <t>Ministarstvo regionalnog razvoja i fondova EU, 10 000 Zagreb, Miramarska cesta 23</t>
  </si>
  <si>
    <t>2010.g.</t>
  </si>
  <si>
    <t>2018.g.</t>
  </si>
  <si>
    <t>2019.g.</t>
  </si>
  <si>
    <t>1/19</t>
  </si>
  <si>
    <t>09.10.2019.</t>
  </si>
  <si>
    <t>14.10.2019.</t>
  </si>
  <si>
    <t xml:space="preserve">do 10.000,00 </t>
  </si>
  <si>
    <t>Ugovor o infrastrukturnim zahvatima za osigiranje pristupačnosti GSC-u i maloj dvorani GSC-a Klasa:406-09/19-02/19 Ur.broj:2147/01-01/4-19-14</t>
  </si>
  <si>
    <t>2/19</t>
  </si>
  <si>
    <t>Ugovor o infrastrukturnim zahvatima za osigiranje pristupačnosti GSC-u i maloj dvorani GSC-a Klasa:406-09/19-02/19 Ur.broj:2147/01-01/4-19-15</t>
  </si>
  <si>
    <t>APPARIS GRUPA d.o.o., Žminj</t>
  </si>
  <si>
    <t>3/19</t>
  </si>
  <si>
    <t>4/19</t>
  </si>
  <si>
    <t>5/19</t>
  </si>
  <si>
    <t>6/19</t>
  </si>
  <si>
    <t>28.09.2017.</t>
  </si>
  <si>
    <t>POLINOM d.o.o., Split</t>
  </si>
  <si>
    <t>12.10.2017.</t>
  </si>
  <si>
    <t>18.01.2019.</t>
  </si>
  <si>
    <t>do 100.000,00</t>
  </si>
  <si>
    <t>14.06.2019 - UOPF dobio zadužnice 30.10.2019</t>
  </si>
  <si>
    <t>Ugovor o javnoj nabavi radova na rekonstrukciji kaštela u Kotišini (naš 38/2018 - 37/2019) Klasa:406-09/18-02/11 Ur.broj:2147/01-01/4-18-18</t>
  </si>
  <si>
    <t>U osnovnom ugovoru 38/2018 nije određena zadužnica kao instrument osiguranja</t>
  </si>
  <si>
    <t>7/19</t>
  </si>
  <si>
    <t>21.10.2019.</t>
  </si>
  <si>
    <t>24.10.2019.</t>
  </si>
  <si>
    <t>TEHNO-ELEKTRO d.o.o., Đakovo</t>
  </si>
  <si>
    <t>Ugovor - izvedba radova na odmorištima s opremom Klasa:406-09/18-02/45 Ur.broj:2147/01-04-03/1-19-12 (ug 10/2019)</t>
  </si>
  <si>
    <t>21.04.2011. po Zahtjevu Splitskoj banci (23.08.2010.) o naplati zadužnice</t>
  </si>
  <si>
    <t>Vraćeno 05.11.2019.</t>
  </si>
  <si>
    <t>8/19</t>
  </si>
  <si>
    <t>Adaptacija sanitarnih čvorova DV "Ciciban" (naš 49/2019) Klasa:406-09/19-02/27 Ur.broj:2147/01-01/4-19-4</t>
  </si>
  <si>
    <t>Članak 14. Ugovora</t>
  </si>
  <si>
    <t>29.04.2016.</t>
  </si>
  <si>
    <t>28.11.2019.</t>
  </si>
  <si>
    <t>9/19</t>
  </si>
  <si>
    <t>10/19</t>
  </si>
  <si>
    <t>01.07.2019.</t>
  </si>
  <si>
    <t>Ugovor o sufinanciranju provedbe EU projekta, referentni broj ugovora: JPF.2019.-5.117. - za projekt "Energetska obnova zgade Podtribinskig prostora glavnog terena GSC-a"</t>
  </si>
  <si>
    <r>
      <t>Članak 7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</t>
    </r>
  </si>
  <si>
    <t>21.01.2020 vraćena i poništena</t>
  </si>
  <si>
    <t>21.07.2020. vraćena i poništena</t>
  </si>
  <si>
    <t>2020.g.</t>
  </si>
  <si>
    <t>1/20</t>
  </si>
  <si>
    <t>RELIANCE d.o.o., Split</t>
  </si>
  <si>
    <t>Ugovor o snanaciji krova na kući na adresi Kipara Rendića 4 (naš 04/20) Klasa:406-09/19-02/41 Ur.broj:2147/01-04-03/1-20-08</t>
  </si>
  <si>
    <t>2/20</t>
  </si>
  <si>
    <t>MIGROS d.o.o., Makarska</t>
  </si>
  <si>
    <t>Ugovor o rekonstrukciji ulice Velika vrata (naš 30/20) Klasa:406-09/20-02/9 Ur.broj:2147/01-01/4-20-09</t>
  </si>
  <si>
    <t>3/20</t>
  </si>
  <si>
    <t>Ugovor o nabavi opreme za pohranu Zbirke stare i rijetke građe Gradske knjižnice Makarska (naš 87/20) Klasa:406-09/20-02/23 Ur.broj:2147/01-01/4-20-10</t>
  </si>
  <si>
    <t>PRIMAT-LOGISTIKA d.o.o., Zagreb (7,89 kamatna godišnja stopa)</t>
  </si>
  <si>
    <t>4/20</t>
  </si>
  <si>
    <t>SMART AUDIOVISUAL d.o.o., Zagreb</t>
  </si>
  <si>
    <t>Ugovor o nabavi audio sustava (naš 110/20) Klasa:406-09/20-02/33 Ur.broj:2147/01-04-03/1-20-10</t>
  </si>
  <si>
    <t>Original dan Sonji Duki za safu 11.03.2021. - treba vratiti</t>
  </si>
  <si>
    <t>2021.g.</t>
  </si>
  <si>
    <t>1/21</t>
  </si>
  <si>
    <t>SARA-STIL d.o.o., Imotski</t>
  </si>
  <si>
    <t>Ugovor o Izgradnji nadstrešnice Gradske tržnice (naš 106/20) Klasa:406-09/20-02/4 Ur.broj:2147/01-01/4-20-08</t>
  </si>
  <si>
    <t>2/21</t>
  </si>
  <si>
    <t>CROSSING INTELIGENTNE TEHNOLOGIJE d.o.o., Zaprešić</t>
  </si>
  <si>
    <t>Ugovor o semaforizaciji križanja Istarska/Zagrebačka /d8/Put Požara (naš 114/20) Klasa:406-09/20-02/30 Ur.broj:2147/01-04-03/1-20-14</t>
  </si>
  <si>
    <t>3/21</t>
  </si>
  <si>
    <t>Ugovor o adaptaciji dvije školske učionice - o.š. Stjepan Ivičević (naš 66/21) Klasa:406-09/21-02/22 Ur.broj:2147/01-01/7-21-12</t>
  </si>
  <si>
    <t>4/21</t>
  </si>
  <si>
    <t>Ugovor o izgradnji pješačke staze od križanja Splitske ulice sa ŽC 6196 do Zadarske ulice (naš 16/21) Klasa:406-09/21-02/3 Ur.broj:2147/01-04-03/1-21-08</t>
  </si>
  <si>
    <t>5/21</t>
  </si>
  <si>
    <t>Ugovor o javnoj nabavi radova - rekonstrukcija istočnog kraka Šibenske ulice (naš 35/2021) Klasa:406-09/21-02/2 Ur.broj:2147/01-01/4-21-15</t>
  </si>
  <si>
    <t>do 5.000,00</t>
  </si>
  <si>
    <t>6/21</t>
  </si>
  <si>
    <t>Ugovor o javnoj nabavi radova - izgradnja zapadnog kraka Šibenske ulice (naš 39/21) Klasa:406-09/21-02/1 Ur.broj:2147/01-01/4-21-18</t>
  </si>
  <si>
    <t>EDEL SPORT d.o.o., Zagreb</t>
  </si>
  <si>
    <t>28.01.2022.</t>
  </si>
  <si>
    <t>2022.g.</t>
  </si>
  <si>
    <t>1/22</t>
  </si>
  <si>
    <t>2022.g</t>
  </si>
  <si>
    <t>Hrvatske šume, d.o.o., Podružnica Split</t>
  </si>
  <si>
    <t>Ugovor o zakupu šumskog zemljišta k.č. 818/1 k.o. Veliko Brdo, Klasa:602-01/21-01/5 Ur.broj:18-22-4</t>
  </si>
  <si>
    <t>2/22</t>
  </si>
  <si>
    <t>Ugovor o sufinanciranju izgradnje, građevinskog zahvata i opremanja sportskih građevina u 2022. godini - sanacija športskog poda-parketra u GSC-u. Klasa:620-01/22-01/9 Ur.broj:18-22-1</t>
  </si>
  <si>
    <t>Ministarstvo turizma i sporta, Zagreb</t>
  </si>
  <si>
    <t>11.08.2022. (potvrda o zaprimanju 17.08.2022)</t>
  </si>
  <si>
    <t>MATA d.o.o., Makarska</t>
  </si>
  <si>
    <t>Ugovor o rekonstrukciji i dogradnji sanitarnog čvora na tržnici (naš 45/22) Klasa:406-09/22-01/14 Ur.broj:2181-6-03-04-22-9</t>
  </si>
  <si>
    <t>3/22</t>
  </si>
  <si>
    <t>30.09.2022 (zaprimljeno u UOFPNP, nemam info kad je uručena)</t>
  </si>
  <si>
    <t>DRUŠTVO ARHITEKATA SPLITA (DAS), Split</t>
  </si>
  <si>
    <t>Ugovor o rekonstrukciji postojeć dječjeg igrališta Plaža (naš 48/21) Klasa:406-09/21-02/13 Ur.broj:2147/01-04-03/1-21-08</t>
  </si>
  <si>
    <t>4</t>
  </si>
  <si>
    <t>4/22</t>
  </si>
  <si>
    <t>Ugovor o pružanju usluge organizacije i provedbe arhitektonsko-urbanističkog natječaja za izradu idejnog arhitektonsko-urbanističkog rješenja uređenja Peškere u Makarskoj, Klasa:030-01/21-10/1 Ur.broj:2181-6-01-22-05 (naš 68/22)</t>
  </si>
  <si>
    <t>Ugovor o pružanju usluge organizacije i provedbe arhitektonsko-urbanističkog natječaja za izradu idejnog arhitektonsko-urbanističkog rješenja uređenja i urbane opreme Gradske rive u Makarskoj, Klasa:030-01/21-10/1 Ur.broj:2181-6-01-22-04 (naš 67/22)</t>
  </si>
  <si>
    <t>5</t>
  </si>
  <si>
    <t>5/22</t>
  </si>
  <si>
    <t>17.10.2022 (zaprimljeno u UOFPNP, nemam info kad je uručena)</t>
  </si>
  <si>
    <t>Ugovor o sanaciji i uređenju prostora u poslovnoj zgradi Decima. Klasa:406-09/22-02/7 Ur.broj:2181-6-04-03/01-22-9 (naš 32/22)</t>
  </si>
  <si>
    <t>6</t>
  </si>
  <si>
    <t>6/22</t>
  </si>
  <si>
    <t>Ugovor o sanaciji spomenika na Glavici. Klasa:406-09/22-02/5 Ur.broj:2181-6-04-03/1-22-10 (naš 33/22)</t>
  </si>
  <si>
    <t>17.10.2022 (slanje)</t>
  </si>
  <si>
    <t>Hrvatske ceste d.o.o., Zagreb</t>
  </si>
  <si>
    <t>Ugovor o korištenju cestovnog zemljišta - parkirališna mjesta. Klasa:340-01/22-01/7 Ur.broj:18-22-1 (naš 76/22)</t>
  </si>
  <si>
    <t>7</t>
  </si>
  <si>
    <t>7/22</t>
  </si>
  <si>
    <t>EOL-EKOS d.o.o., Jurdani</t>
  </si>
  <si>
    <t>8</t>
  </si>
  <si>
    <t>8/22</t>
  </si>
  <si>
    <t>Ugovor o kupnji energetski učinkovitih vozila Klasa:406-09/22-02/15 Ur.broj:2181-6-03-04-22-10 (naš 66/22)</t>
  </si>
  <si>
    <t>9</t>
  </si>
  <si>
    <t>22.12.2022 (zaprimljeno u UOFPNP, nemam info kad je uručena)</t>
  </si>
  <si>
    <t>Ugovor o zamjeni stolarije na prvom katu Palače Tonoli. Klasa:406-09/22-02/19 Ur.broj:2181-6-03-04-22-9 (naš 70/22)</t>
  </si>
  <si>
    <t>9/22</t>
  </si>
  <si>
    <t>2023.g.</t>
  </si>
  <si>
    <t>Ugovor o adaptaciji učionica ispod mosta. Klasa:406-09/22-02/24 Ur.broj:2181-6-03-04-22-9 (naš 83/2022)</t>
  </si>
  <si>
    <t>10</t>
  </si>
  <si>
    <t>10/22</t>
  </si>
  <si>
    <t>11</t>
  </si>
  <si>
    <t>11/22</t>
  </si>
  <si>
    <t>03.01.2023. (zaprimljeno u UOFPNP, nemam info kad je uručena)</t>
  </si>
  <si>
    <t>Ugovor o uređenju dječjeg igrališta "Macel" na Vrpolju. Klasa:406-09/22-02/28 Ur.broj:2181-6-03-04-22-9 (naš 99/22)</t>
  </si>
  <si>
    <t>12</t>
  </si>
  <si>
    <t>12/22</t>
  </si>
  <si>
    <t>09.01.2023. (protokolirana 23.12.2022)</t>
  </si>
  <si>
    <t>Ugovor o izradi zaštitinog zida na groblju Makar. Klasa:406-09/22-02/21 Ur.broj:2181-6-03-04-22-10 (naš 77/22)</t>
  </si>
  <si>
    <t>2023.g</t>
  </si>
  <si>
    <t>2032.g</t>
  </si>
  <si>
    <t>1/23</t>
  </si>
  <si>
    <t>EUR</t>
  </si>
  <si>
    <t>HRVATSKE ŠUME, d.o.o., Zagreb</t>
  </si>
  <si>
    <t>Odluka o davanju u zakup šumskog zemljišta k.č. 2944/2 k.o. Makarska-Makar Klasa:053-01/21-01/13-7 Ur.broj:18-23-5</t>
  </si>
  <si>
    <t>Članak 2. Odluke</t>
  </si>
  <si>
    <t>TUČEPLJANAC d.o.o.., Makarska</t>
  </si>
  <si>
    <t>Ugovor o izvedbi nadvodnjavanja parka u Šetalištu fra Jure Radića. Klasa:406-09/22-02/29  Ur.broj:2181-6-03-04-23-9 (naš 18/23)</t>
  </si>
  <si>
    <t>2/23</t>
  </si>
  <si>
    <t>3/23</t>
  </si>
  <si>
    <t>Ugovor o uređenju ulice Ilije Despota (naš 106/22) Klasa:406-09/22-02/34 Ur.broj:2181-6-03-04-22-9 (naš 106/22)</t>
  </si>
  <si>
    <t>Ugovor o uređenju odvojka Kalalarge Klasa:406-09/22-02/35 Ur.broj:2181-6-03-04-22-9 (naš 105/22)</t>
  </si>
  <si>
    <t>4/23</t>
  </si>
  <si>
    <t>EUROPAN HRVATSKA, Zagreb</t>
  </si>
  <si>
    <t>Ugovor o pružanju usluge organizacije i provođenja međunarodnog arhitektonsko-urbanističkog natječaja EUROPAN 17  za lokaciju MAKARSKA-PIJACA/ PEŠKARIJA /GASTRO CENTAR GRADA Klasa:406-09/23-02/13 Ur.broj:2181-6-03-04-23-9 (naš 39/23)</t>
  </si>
  <si>
    <t>5/23</t>
  </si>
  <si>
    <t>TOMISLAV LOZO d.o.o., Makarska</t>
  </si>
  <si>
    <t>Ugovor o održavanju i čišćenju kamena u Kalalargi Klasa:406-09/23-02/35 Ur.broj:2181-6-05-11-23-9 (naš 57/23)</t>
  </si>
  <si>
    <t>6/23</t>
  </si>
  <si>
    <t>Ugovor o uređenju odvojka Prvosvibanjske ulice Klasa:406-09/23-02/17 Ur.broj:2181-6-03-04-23-9 (naš 43/23)</t>
  </si>
  <si>
    <t>Ugovor o sufinanciranju provedbe EU projekta - ePath</t>
  </si>
  <si>
    <t>Ugovor o nabavi otvora za Gradsku knjižnicu (naš 95/2018) Klasa:406-09/18-02/43 Ur.broj:2147/01-01/4-18-10</t>
  </si>
  <si>
    <t>Preuzeo 25.07.2023. Petar Čović zbog vraćanja Polinomu</t>
  </si>
  <si>
    <t>7/23</t>
  </si>
  <si>
    <t>?</t>
  </si>
  <si>
    <t>Ugovor o rekonstrukciji podne plohe dječjeg igrališta na tgru 4. svibnja 533 Klasa:406-09/23-02/33 Ur.broj:2181-6-03-04-23-9 (naš 76/23)</t>
  </si>
  <si>
    <t>8/23</t>
  </si>
  <si>
    <t>Ugovor o uređenju prilaznog puta sa sjeverne strane gradske dvorane Klasa:406-09/23-02-34 Ur.broj:2181-6-05-11-23-10 (naš 60/23)</t>
  </si>
  <si>
    <t>9/23</t>
  </si>
  <si>
    <t>EMUR STUDIO d.o.o., Zagreb</t>
  </si>
  <si>
    <t>Ugovor o projektno-tehničkoj dokumentaciji za uređenje gradske Rive u Makarskoj s projektom urbane opreme Klasa:406-09/23-02/37 Ur.broj:2181-6-03-04-23-12 (naš 82/23)</t>
  </si>
  <si>
    <t>Članak 24. Ugovora</t>
  </si>
  <si>
    <t>1/2023</t>
  </si>
  <si>
    <t>Mjenično očitovanje oi Ugovoru o kreditu KO-16/15</t>
  </si>
  <si>
    <t>ser.br.: SERIJA A 02400071-02400080 (ukupno deset mjenica)</t>
  </si>
  <si>
    <t>? Nemam datum, 2005?</t>
  </si>
  <si>
    <t>03.10.2023. vraćena i poništena</t>
  </si>
  <si>
    <t>nemamo podatak, vođena ručna evidencija</t>
  </si>
  <si>
    <t>HBOR, Hrvatska banka za obnovu i razvoj, Strossmayerov trg 9, Zagreb</t>
  </si>
  <si>
    <t>HBOR, Hrvatska banka za obnovu i razvoj, Strossmayerov trg 9, Zagreb - povrat mjenica izdanih 2005.?, ručno vođena evidencija</t>
  </si>
  <si>
    <t>03.10.2023 vraćena i poništena</t>
  </si>
  <si>
    <t>Zadužnica OV-9549/05 po Ugovoru o kreditu KO-16/05</t>
  </si>
  <si>
    <t>10/23</t>
  </si>
  <si>
    <t>ELEKTROKEM d.o.o., Sesvete</t>
  </si>
  <si>
    <t>Ugovor o dogradnji čitača kreditnih kartica za 8 parkirnih automata Klasa:406-09/22-02/18 Ur.broj:2181-6-03-04-23-10 (naš 88/23)</t>
  </si>
  <si>
    <t>2/2023</t>
  </si>
  <si>
    <t>3/2023</t>
  </si>
  <si>
    <t>MINISTARSTVO GOSPODARSTVA I ODRŽIVOG RAZVOJA - RAVNATELJSTVO ZA ROBNE ZALIHE, Ulica grada Vukovara 78, Zagreb (Ug 114/23)</t>
  </si>
  <si>
    <t>Ugovor o smještaju, čuvanju, održavanju i korištenju višenamjenske autocisterne za vodu</t>
  </si>
  <si>
    <t>ser.br.: SERIJA B 07912010</t>
  </si>
  <si>
    <t>ser.br.: SERIJA B 07912029</t>
  </si>
  <si>
    <t>23.11.2023. vraćena i poništena</t>
  </si>
  <si>
    <t>11/23</t>
  </si>
  <si>
    <t>Ugovor o uređenju ulice Velika vrata (sjeveroistočni dio) Klasa:406-09/23-02/18 Ur.broj:2181-6-03-04-23-9 (naš 45/23)</t>
  </si>
  <si>
    <t>UKUPNO</t>
  </si>
  <si>
    <t>R.br.</t>
  </si>
  <si>
    <t>Dat.zaprimanja</t>
  </si>
  <si>
    <t>Iznos garancije</t>
  </si>
  <si>
    <t>Banka</t>
  </si>
  <si>
    <t>Osnova izdavanja</t>
  </si>
  <si>
    <t>Važi do:</t>
  </si>
  <si>
    <t>Datum aktiviranja</t>
  </si>
  <si>
    <t>Datum naplate</t>
  </si>
  <si>
    <t>Datum povrata</t>
  </si>
  <si>
    <t>OTP BANKA Split</t>
  </si>
  <si>
    <t>PRVI TREPTAČ d.o.o.,                Split</t>
  </si>
  <si>
    <t>Privredna banka Zagreb</t>
  </si>
  <si>
    <t>Erste Bank</t>
  </si>
  <si>
    <t>Zagrebačka banka</t>
  </si>
  <si>
    <t>FUNGOR d.o.o., Kamenmost</t>
  </si>
  <si>
    <t>Imex banka d.d.</t>
  </si>
  <si>
    <t>Ugovor o javnoj nabavi radova na uređenju okoliša i sanaciji temelja crkve sv. Ante u Kotišini (naš 19/19)</t>
  </si>
  <si>
    <t>62.</t>
  </si>
  <si>
    <t>71.</t>
  </si>
  <si>
    <t>Zagrebačka banka d.d., Zagreb</t>
  </si>
  <si>
    <t>Imex banka d.d., Split</t>
  </si>
  <si>
    <t>Ugovor o javnoj nabavi radova - na provođenju mjera energetske obnove zgrade Podtribinskog prostora GSC-a Makarska - jamstvo za otklanjanje nedostataka (naš 81/19 i 81.A/2019)</t>
  </si>
  <si>
    <t>449-0200-4490114331</t>
  </si>
  <si>
    <t>Ugovor o javnoj nabavi - izgradnja ulice Stari Velikobrdski put (od POS-a do Zadarske) - naš 1/20</t>
  </si>
  <si>
    <t>78.</t>
  </si>
  <si>
    <t>80.</t>
  </si>
  <si>
    <t>G/539/20</t>
  </si>
  <si>
    <t>Ugovor o javnoj nabavi radova na sanaciji opasnog mjesta na D8 na Zapadnom ulazu u Makarsku (naš 15/2020)</t>
  </si>
  <si>
    <t>G.P.P. MIKIĆ d.o.o., Omišalj</t>
  </si>
  <si>
    <t>TITAN CONSTRUCTA d.o.o., Zagreb</t>
  </si>
  <si>
    <t>Ugovor o javnoj nabavi radova - izgradnja zgrade za ispraćaj u Velikom Brdu (naš 19/21)</t>
  </si>
  <si>
    <t>108.</t>
  </si>
  <si>
    <t>4490200-4490115828</t>
  </si>
  <si>
    <t>114.</t>
  </si>
  <si>
    <t>Ugovor o javnoj nabavi radova na sanaciji dijela Zadarske ulice (od Đakovačke do Velikobrdskog puta) - za radove izgradnje prometnice, izgradnje oborinskog kanala te radove izgradnje javne rasvjete (naš 100/20)</t>
  </si>
  <si>
    <t>117.</t>
  </si>
  <si>
    <t>449-0200-4490116314</t>
  </si>
  <si>
    <t>118.</t>
  </si>
  <si>
    <t>449-0200-4490116306</t>
  </si>
  <si>
    <t>131.</t>
  </si>
  <si>
    <t>132.</t>
  </si>
  <si>
    <t>Ugovor o javnoj nabavi radova - adaptacija puta - EPATH (naš 52/2022)</t>
  </si>
  <si>
    <t>135.</t>
  </si>
  <si>
    <t>27.12.2022 (u odjelu 26.01.2023.)</t>
  </si>
  <si>
    <t>MAXMAR GRUPA d.o.o., Jasterbarsko</t>
  </si>
  <si>
    <t>Ugovor o sanaciji travnjaka na GSC (naš 49/22)</t>
  </si>
  <si>
    <t>PODVODNI RADOVI PLOČE Obrt, Ploče</t>
  </si>
  <si>
    <t>Ugovor o javnoj nabavi postojećeg oborinskog ispusta "Biokovka" (naš 2/23)</t>
  </si>
  <si>
    <t>138.</t>
  </si>
  <si>
    <t>01.02.2023 (u Odjelu)</t>
  </si>
  <si>
    <t>Ugovor o javnoj nabavi radova na izgradnji dječjeg vrtića i jaslica na Zelenci (11/21)</t>
  </si>
  <si>
    <t>139.</t>
  </si>
  <si>
    <t>143.</t>
  </si>
  <si>
    <t>CIAN d.o.o., Split</t>
  </si>
  <si>
    <t>144.</t>
  </si>
  <si>
    <t>145.</t>
  </si>
  <si>
    <t>Ugovor o energetskoj obnovi zgrade javne namjene na adresi Šetalište sv. Petra 4 - vila Irena (naš 28/23)</t>
  </si>
  <si>
    <t>Ugovor o javnoj nabavi - semaforizacija raskrižja D8 (Vukovarska ulica) - Velikobrdski put u Makarskoj (naš 94/23)</t>
  </si>
  <si>
    <t>147.</t>
  </si>
  <si>
    <t>148.</t>
  </si>
  <si>
    <t>INŽENJERING GEORAD d.o.o., Makarska</t>
  </si>
  <si>
    <t>Ugovor o javnoj nabavi radova - izvanredno održavanje i uređenje kolnopješačke ulice između ulice Ante Starčevića i ulice kralja Petra Krešimira IV (naš 5/23)</t>
  </si>
  <si>
    <t>NEIR d.o.o., Split</t>
  </si>
  <si>
    <t>150.</t>
  </si>
  <si>
    <t>COLAS HRVATSKA d.d., Varaždin</t>
  </si>
  <si>
    <t>151.</t>
  </si>
  <si>
    <t>STRONG BUILDING d.o.o., Donji Proložac</t>
  </si>
  <si>
    <t>152.</t>
  </si>
  <si>
    <t>Ugovor o uređenju pješačke staze na predjelu Zelenka iznad Zadarske ulice (naš 126/23)</t>
  </si>
  <si>
    <t>PAMETNA ENERGIJA d.o.o., Buzin</t>
  </si>
  <si>
    <t>Ugovor o javnoj nabavi radova - sanacija pokrova te instalacije sunčane elektrane na sportskoj dvorani u Makarskoj (naš 2/24)</t>
  </si>
  <si>
    <t>Redni broj</t>
  </si>
  <si>
    <t>Iznos (za bjanko z. do kojeg iznosa, ostale točan iznos)            HRK</t>
  </si>
  <si>
    <t>Iznos (za bjanko z. do kojeg iznosa, ostale točan iznos)                 EUR</t>
  </si>
  <si>
    <t>OIB</t>
  </si>
  <si>
    <t>Datum izdavanja zadužnice</t>
  </si>
  <si>
    <t>Datum slanja na banku</t>
  </si>
  <si>
    <t>ČOVIĆ VICE, TO - TRI 3</t>
  </si>
  <si>
    <t>VRANJEŠ JOSIP, UG.O. - IVAN</t>
  </si>
  <si>
    <t>BABIĆ ZLATKO, TO - INDIA BAZAR</t>
  </si>
  <si>
    <t>FILIPOVIĆ ZVONKO, TRG - FLAMINGO</t>
  </si>
  <si>
    <t>38.</t>
  </si>
  <si>
    <t>39.</t>
  </si>
  <si>
    <t>40.</t>
  </si>
  <si>
    <t>41.</t>
  </si>
  <si>
    <t>42.</t>
  </si>
  <si>
    <t>43.</t>
  </si>
  <si>
    <t>MATIĆ VINKO, TRG. - MIN</t>
  </si>
  <si>
    <t>44.</t>
  </si>
  <si>
    <t>45.</t>
  </si>
  <si>
    <t>PERKOVIĆ RADOSLAV, ITG</t>
  </si>
  <si>
    <t>46.</t>
  </si>
  <si>
    <t>47.</t>
  </si>
  <si>
    <t>48.</t>
  </si>
  <si>
    <t>49.</t>
  </si>
  <si>
    <t>50.</t>
  </si>
  <si>
    <t>52.</t>
  </si>
  <si>
    <t>53.</t>
  </si>
  <si>
    <t>54.</t>
  </si>
  <si>
    <t>55.</t>
  </si>
  <si>
    <t>56.</t>
  </si>
  <si>
    <t>57.</t>
  </si>
  <si>
    <t>ZAKUP</t>
  </si>
  <si>
    <t>58.</t>
  </si>
  <si>
    <t>JPP</t>
  </si>
  <si>
    <t>59.</t>
  </si>
  <si>
    <t>JUJNOVIĆ MIROSLAV</t>
  </si>
  <si>
    <t>60.</t>
  </si>
  <si>
    <t>ANTUNOVIĆ DENIS</t>
  </si>
  <si>
    <t>61.</t>
  </si>
  <si>
    <t>JOZIPOVIĆ PERO, TO - ORION</t>
  </si>
  <si>
    <t>63.</t>
  </si>
  <si>
    <t>MACAN PETAR, UO - XXL</t>
  </si>
  <si>
    <t>64.</t>
  </si>
  <si>
    <t>65.</t>
  </si>
  <si>
    <t>GRLE MARINA, UO - TEA</t>
  </si>
  <si>
    <t>66.</t>
  </si>
  <si>
    <t>67.</t>
  </si>
  <si>
    <t>URAGAN DOO</t>
  </si>
  <si>
    <t>68.</t>
  </si>
  <si>
    <t>69.</t>
  </si>
  <si>
    <t>TRŽNICA</t>
  </si>
  <si>
    <t>70.</t>
  </si>
  <si>
    <t>MIŠIĆ VICE, OB JOŠKO</t>
  </si>
  <si>
    <t>72.</t>
  </si>
  <si>
    <t>ANDREIĆ TADA, TO - TADIJA</t>
  </si>
  <si>
    <t>73.</t>
  </si>
  <si>
    <t>74.</t>
  </si>
  <si>
    <t>75.</t>
  </si>
  <si>
    <t>76.</t>
  </si>
  <si>
    <t>77.</t>
  </si>
  <si>
    <t>79.</t>
  </si>
  <si>
    <t>81.</t>
  </si>
  <si>
    <t>82.</t>
  </si>
  <si>
    <t>83.</t>
  </si>
  <si>
    <t>85.</t>
  </si>
  <si>
    <t>86.</t>
  </si>
  <si>
    <t>87.</t>
  </si>
  <si>
    <t>BILIĆ ANTE</t>
  </si>
  <si>
    <t>88.</t>
  </si>
  <si>
    <t>89.</t>
  </si>
  <si>
    <t>FRANIĆ MARIJAN</t>
  </si>
  <si>
    <t>90.</t>
  </si>
  <si>
    <t>91.</t>
  </si>
  <si>
    <t>92.</t>
  </si>
  <si>
    <t>KAPOVIĆ ANTONIO TO - ANANAS</t>
  </si>
  <si>
    <t>93.</t>
  </si>
  <si>
    <t>ŠARIĆ ODESA, TRG. KLEMENTINA</t>
  </si>
  <si>
    <t>94.</t>
  </si>
  <si>
    <t>96.</t>
  </si>
  <si>
    <t>97.</t>
  </si>
  <si>
    <t>KLINAC ANTE</t>
  </si>
  <si>
    <t>98.</t>
  </si>
  <si>
    <t>RADIĆ ANTE</t>
  </si>
  <si>
    <t>99.</t>
  </si>
  <si>
    <t>100.</t>
  </si>
  <si>
    <t>AJDUK NEDJELJKO</t>
  </si>
  <si>
    <t>101.</t>
  </si>
  <si>
    <t>102.</t>
  </si>
  <si>
    <t>103.</t>
  </si>
  <si>
    <t>104.</t>
  </si>
  <si>
    <t>105.</t>
  </si>
  <si>
    <t>GRBAVAC MLADEN</t>
  </si>
  <si>
    <t>106.</t>
  </si>
  <si>
    <t>KRALJEVIĆ KATA</t>
  </si>
  <si>
    <t>107.</t>
  </si>
  <si>
    <t>PAŽIN MILE</t>
  </si>
  <si>
    <t>109.</t>
  </si>
  <si>
    <t>PRGOMET MIROSLAV</t>
  </si>
  <si>
    <t>110.</t>
  </si>
  <si>
    <t>112.</t>
  </si>
  <si>
    <t>113.</t>
  </si>
  <si>
    <t>115.</t>
  </si>
  <si>
    <t>KLARIĆ IVICA, UO PAPE</t>
  </si>
  <si>
    <t>116.</t>
  </si>
  <si>
    <t>KUZMANIĆ MATKO, UO LIMES</t>
  </si>
  <si>
    <t>119.</t>
  </si>
  <si>
    <t>120.</t>
  </si>
  <si>
    <t>121.</t>
  </si>
  <si>
    <t>122.</t>
  </si>
  <si>
    <t>SVAGUŠA JOŠKO</t>
  </si>
  <si>
    <t>123.</t>
  </si>
  <si>
    <t>124.</t>
  </si>
  <si>
    <t>126.</t>
  </si>
  <si>
    <t>127.</t>
  </si>
  <si>
    <t>128.</t>
  </si>
  <si>
    <t>129.</t>
  </si>
  <si>
    <t>130.</t>
  </si>
  <si>
    <t>133.</t>
  </si>
  <si>
    <t>134.</t>
  </si>
  <si>
    <t>TUNA LORENC</t>
  </si>
  <si>
    <t>136.</t>
  </si>
  <si>
    <t>137.</t>
  </si>
  <si>
    <t>JOSIPOVIĆ VEDRAN, TO TURIST BIRO</t>
  </si>
  <si>
    <t>TJONTA DOO</t>
  </si>
  <si>
    <t>TISAK D.D.</t>
  </si>
  <si>
    <t>140.</t>
  </si>
  <si>
    <t>PIVAC MARICA</t>
  </si>
  <si>
    <t>KOMPAS DOO</t>
  </si>
  <si>
    <t>INVESTPROJEKT DOO</t>
  </si>
  <si>
    <t>146.</t>
  </si>
  <si>
    <t>DELFIN TOURS DOO</t>
  </si>
  <si>
    <t>CROATIA TOURS DOO</t>
  </si>
  <si>
    <t>156.</t>
  </si>
  <si>
    <t>157.</t>
  </si>
  <si>
    <t>164.</t>
  </si>
  <si>
    <t>BAKOTA JERKO, FRIZ. SAL. DUJE</t>
  </si>
  <si>
    <t>165.</t>
  </si>
  <si>
    <t>166.</t>
  </si>
  <si>
    <t>167.</t>
  </si>
  <si>
    <t>KONZUM D.D.</t>
  </si>
  <si>
    <t>15.09.2010.</t>
  </si>
  <si>
    <t>168.</t>
  </si>
  <si>
    <t>CROMARIS D.D.</t>
  </si>
  <si>
    <t>01.07.2010.</t>
  </si>
  <si>
    <t>169.</t>
  </si>
  <si>
    <t>12.05.2010.</t>
  </si>
  <si>
    <t>171.</t>
  </si>
  <si>
    <t>MORE I TO doo</t>
  </si>
  <si>
    <t>30.11.2010.</t>
  </si>
  <si>
    <t>174.</t>
  </si>
  <si>
    <t>PRALAS GORDANA</t>
  </si>
  <si>
    <t>ZAK. PARKING</t>
  </si>
  <si>
    <t>06.07.2011.</t>
  </si>
  <si>
    <t>175.</t>
  </si>
  <si>
    <t>RADIĆ PERO / USLUŽNO PROIZV. OB.</t>
  </si>
  <si>
    <t>PRIH. OD TRŽ.</t>
  </si>
  <si>
    <t>23.05.2011.</t>
  </si>
  <si>
    <t>176.</t>
  </si>
  <si>
    <t>25.11.2011.</t>
  </si>
  <si>
    <t>177.</t>
  </si>
  <si>
    <t>178.</t>
  </si>
  <si>
    <t>179.</t>
  </si>
  <si>
    <t>180.</t>
  </si>
  <si>
    <t>BOROVO-TRGOVAČKA MREŽA</t>
  </si>
  <si>
    <t>29.11.2011.</t>
  </si>
  <si>
    <t>181.</t>
  </si>
  <si>
    <t>182.</t>
  </si>
  <si>
    <t>183.</t>
  </si>
  <si>
    <t>184.</t>
  </si>
  <si>
    <t>185.</t>
  </si>
  <si>
    <t>186.</t>
  </si>
  <si>
    <t>187.</t>
  </si>
  <si>
    <t>188.</t>
  </si>
  <si>
    <t>VISKOVIĆ RANKO - VISKOVIĆ DOO</t>
  </si>
  <si>
    <t>189.</t>
  </si>
  <si>
    <t>190.</t>
  </si>
  <si>
    <t>191.</t>
  </si>
  <si>
    <t>192.</t>
  </si>
  <si>
    <t>30.11.2011.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</si>
  <si>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</si>
  <si>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</si>
  <si>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</si>
  <si>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</si>
  <si>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</si>
  <si>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</si>
  <si>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</si>
  <si>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</si>
  <si>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</si>
  <si>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</si>
  <si>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</si>
  <si>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</si>
  <si>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01.12.2011.</t>
  </si>
  <si>
    <t>205.</t>
  </si>
  <si>
    <t>206.</t>
  </si>
  <si>
    <t>207.</t>
  </si>
  <si>
    <t>208.</t>
  </si>
  <si>
    <t>209.</t>
  </si>
  <si>
    <t>210.</t>
  </si>
  <si>
    <t>211.</t>
  </si>
  <si>
    <t>212.</t>
  </si>
  <si>
    <t>IVANA BARBIR - FR. SALON RUTH</t>
  </si>
  <si>
    <t>213.</t>
  </si>
  <si>
    <t>214.</t>
  </si>
  <si>
    <t>215.</t>
  </si>
  <si>
    <t>216.</t>
  </si>
  <si>
    <t>217.</t>
  </si>
  <si>
    <t>218.</t>
  </si>
  <si>
    <t>219.</t>
  </si>
  <si>
    <t>220.</t>
  </si>
  <si>
    <t>13.12.2011.</t>
  </si>
  <si>
    <t>221.</t>
  </si>
  <si>
    <t>222.</t>
  </si>
  <si>
    <t>223.</t>
  </si>
  <si>
    <t>224.</t>
  </si>
  <si>
    <t>ČONDIĆ CVIJIĆ ODESA</t>
  </si>
  <si>
    <t>19.12.2011.</t>
  </si>
  <si>
    <t>225.</t>
  </si>
  <si>
    <t>226.</t>
  </si>
  <si>
    <t>227.</t>
  </si>
  <si>
    <t>228.</t>
  </si>
  <si>
    <t>21.12.2011.</t>
  </si>
  <si>
    <t>231.</t>
  </si>
  <si>
    <t>07615716431.</t>
  </si>
  <si>
    <t>PAVLINOVIĆ ZORAN  URAR</t>
  </si>
  <si>
    <t>22.12. 2011.</t>
  </si>
  <si>
    <t>OPTIKA MENDEŠ D.O.O.</t>
  </si>
  <si>
    <t>10.01.2012.</t>
  </si>
  <si>
    <t>232.</t>
  </si>
  <si>
    <t>238.</t>
  </si>
  <si>
    <t>VINC - MORNAR</t>
  </si>
  <si>
    <t>06.03.2012.</t>
  </si>
  <si>
    <t>239.</t>
  </si>
  <si>
    <t>240.</t>
  </si>
  <si>
    <t>241.</t>
  </si>
  <si>
    <t>242.</t>
  </si>
  <si>
    <t>243.</t>
  </si>
  <si>
    <t>244.</t>
  </si>
  <si>
    <t>245.</t>
  </si>
  <si>
    <t>246.</t>
  </si>
  <si>
    <t>00872098033.</t>
  </si>
  <si>
    <t>VARTEKS DOO</t>
  </si>
  <si>
    <t>15.03.2012.</t>
  </si>
  <si>
    <t>247.</t>
  </si>
  <si>
    <t>248.</t>
  </si>
  <si>
    <t>249.</t>
  </si>
  <si>
    <t>250.</t>
  </si>
  <si>
    <t>T.O. MADI vl. IVICA HEGEDIŠ</t>
  </si>
  <si>
    <t>18.04.2012.</t>
  </si>
  <si>
    <t>251.</t>
  </si>
  <si>
    <t>252.</t>
  </si>
  <si>
    <t>254.</t>
  </si>
  <si>
    <t>255.</t>
  </si>
  <si>
    <t>PLANKTON DOO</t>
  </si>
  <si>
    <t>24.04.2012.</t>
  </si>
  <si>
    <t>256.</t>
  </si>
  <si>
    <t>257.</t>
  </si>
  <si>
    <t>259.</t>
  </si>
  <si>
    <t>12.03.2012.</t>
  </si>
  <si>
    <t>260.</t>
  </si>
  <si>
    <t>261.</t>
  </si>
  <si>
    <t>262.</t>
  </si>
  <si>
    <t>263.</t>
  </si>
  <si>
    <t>08.05.2012.</t>
  </si>
  <si>
    <t>264.</t>
  </si>
  <si>
    <t>JADRANKA FRANIĆ</t>
  </si>
  <si>
    <t>265.</t>
  </si>
  <si>
    <t>DROPULIĆ NIKŠA</t>
  </si>
  <si>
    <t>03.05.2012.</t>
  </si>
  <si>
    <t>266.</t>
  </si>
  <si>
    <t>07.05.2012.</t>
  </si>
  <si>
    <t>267.</t>
  </si>
  <si>
    <t>04.05.2012.</t>
  </si>
  <si>
    <t>268.</t>
  </si>
  <si>
    <t>269.</t>
  </si>
  <si>
    <t>PERKUŠIĆ IVANKA</t>
  </si>
  <si>
    <t>270.</t>
  </si>
  <si>
    <t>ČAGALJ PETAR</t>
  </si>
  <si>
    <t>271.</t>
  </si>
  <si>
    <t>272.</t>
  </si>
  <si>
    <t>ŠIMIĆ IVAN</t>
  </si>
  <si>
    <t>273.</t>
  </si>
  <si>
    <t>763093650050.</t>
  </si>
  <si>
    <t>15.05.2012.</t>
  </si>
  <si>
    <t>274.</t>
  </si>
  <si>
    <t>RADOVČIĆ JURE</t>
  </si>
  <si>
    <t>11.05.2012.</t>
  </si>
  <si>
    <t>276.</t>
  </si>
  <si>
    <t>GUČ NEDILJKO</t>
  </si>
  <si>
    <t>277.</t>
  </si>
  <si>
    <t>278.</t>
  </si>
  <si>
    <t>23.03.2012.</t>
  </si>
  <si>
    <t>279.</t>
  </si>
  <si>
    <t>ŠAŠKOR TOMISLAV</t>
  </si>
  <si>
    <t>11.04.2012.</t>
  </si>
  <si>
    <t>280.</t>
  </si>
  <si>
    <t>281.</t>
  </si>
  <si>
    <t>ŠUTA ANA</t>
  </si>
  <si>
    <t>282.</t>
  </si>
  <si>
    <t>MATKOVIĆ TOMAS</t>
  </si>
  <si>
    <t>283.</t>
  </si>
  <si>
    <t>284.</t>
  </si>
  <si>
    <t>285.</t>
  </si>
  <si>
    <t>13.04.2012.</t>
  </si>
  <si>
    <t>286.</t>
  </si>
  <si>
    <t>287.</t>
  </si>
  <si>
    <t>288.</t>
  </si>
  <si>
    <t>289.</t>
  </si>
  <si>
    <t>290.</t>
  </si>
  <si>
    <t>09.05.2012.</t>
  </si>
  <si>
    <t>291.</t>
  </si>
  <si>
    <t>MARIJA RADIĆ</t>
  </si>
  <si>
    <t>16.05.2012.</t>
  </si>
  <si>
    <t>292.</t>
  </si>
  <si>
    <t>GORDANA PRALAS</t>
  </si>
  <si>
    <t>PARKING</t>
  </si>
  <si>
    <t>21.05.2012.</t>
  </si>
  <si>
    <t>293.</t>
  </si>
  <si>
    <t>KRALJ BAR-VIL DOO</t>
  </si>
  <si>
    <t>24.05.2012.</t>
  </si>
  <si>
    <t>294.</t>
  </si>
  <si>
    <t>LONČAR ANTE/SNJEŽANA</t>
  </si>
  <si>
    <t>30.05.2012.</t>
  </si>
  <si>
    <t>295.</t>
  </si>
  <si>
    <t>DECIMA DOO</t>
  </si>
  <si>
    <t>26.06.2012.</t>
  </si>
  <si>
    <t>296.</t>
  </si>
  <si>
    <t>297.</t>
  </si>
  <si>
    <t>298.</t>
  </si>
  <si>
    <t>299.</t>
  </si>
  <si>
    <t>ZLATNO ZVONO PROIZVODNJA DOO</t>
  </si>
  <si>
    <t>OSIG. AVANSA</t>
  </si>
  <si>
    <t>09.12.2012.</t>
  </si>
  <si>
    <t>308.</t>
  </si>
  <si>
    <t>24.04.2013.</t>
  </si>
  <si>
    <t>309.</t>
  </si>
  <si>
    <t>310.</t>
  </si>
  <si>
    <t>TOLIĆ DRAGANA</t>
  </si>
  <si>
    <t>16.04.2013.</t>
  </si>
  <si>
    <t>311.</t>
  </si>
  <si>
    <t>BORAS TAMARA, OBRT BARAKIJA</t>
  </si>
  <si>
    <t>07.06.2013.</t>
  </si>
  <si>
    <t>312.</t>
  </si>
  <si>
    <t>ĆIBARIĆ MARIJA, TO MIA</t>
  </si>
  <si>
    <t>11.06.2013.</t>
  </si>
  <si>
    <t>313.</t>
  </si>
  <si>
    <t>PLAVA MAKARSKA DOO, K. BRANDA</t>
  </si>
  <si>
    <t>314.</t>
  </si>
  <si>
    <t>690472785550.</t>
  </si>
  <si>
    <t>MRČELA MARIJO, UO. MJUZA</t>
  </si>
  <si>
    <t>315.</t>
  </si>
  <si>
    <t>EXIGO DOO, STANISLAV ŠUMELJ</t>
  </si>
  <si>
    <t>26.04.2013.</t>
  </si>
  <si>
    <t>316.</t>
  </si>
  <si>
    <t>317.</t>
  </si>
  <si>
    <t>318.</t>
  </si>
  <si>
    <t>MUJAGIĆ DIJANA, OBRT EMA-A</t>
  </si>
  <si>
    <t>07.05.2013.</t>
  </si>
  <si>
    <t>319.</t>
  </si>
  <si>
    <t>ŠARIĆ ŠIME, OBRT IKARUS</t>
  </si>
  <si>
    <t>320.</t>
  </si>
  <si>
    <t>RODIĆ PAVLE, OBRT IN STYLE</t>
  </si>
  <si>
    <t>06.05.2013.</t>
  </si>
  <si>
    <t>321.</t>
  </si>
  <si>
    <t>DODIĆ JANA, OBRT JANA</t>
  </si>
  <si>
    <t>17.05.2013.</t>
  </si>
  <si>
    <t>322.</t>
  </si>
  <si>
    <t>09962414472.</t>
  </si>
  <si>
    <t>PALIĆ ANTON, OBRT TONI-TEKS</t>
  </si>
  <si>
    <t>13.05.2013.</t>
  </si>
  <si>
    <t>323.</t>
  </si>
  <si>
    <t>324.</t>
  </si>
  <si>
    <t>SELAK MARIJA</t>
  </si>
  <si>
    <t>NKD</t>
  </si>
  <si>
    <t>02.01.2014.</t>
  </si>
  <si>
    <t>325.</t>
  </si>
  <si>
    <t>IVIČEVIĆ VOJKO</t>
  </si>
  <si>
    <t>326.</t>
  </si>
  <si>
    <t>05.05.2014.</t>
  </si>
  <si>
    <t>327.</t>
  </si>
  <si>
    <t>06.05.2014.</t>
  </si>
  <si>
    <t>328.</t>
  </si>
  <si>
    <t>329.</t>
  </si>
  <si>
    <t>330.</t>
  </si>
  <si>
    <t>331.</t>
  </si>
  <si>
    <t>BULJAN ZDENKA, GARIFUL</t>
  </si>
  <si>
    <t>20.05.2014.</t>
  </si>
  <si>
    <t>332.</t>
  </si>
  <si>
    <t>BALETIĆ JOZE</t>
  </si>
  <si>
    <t>23.05.2014.</t>
  </si>
  <si>
    <t>333.</t>
  </si>
  <si>
    <t>KANTAR DOO</t>
  </si>
  <si>
    <t>RIBARNICA</t>
  </si>
  <si>
    <t>27.06.2014.</t>
  </si>
  <si>
    <t>334.</t>
  </si>
  <si>
    <t>335.</t>
  </si>
  <si>
    <t>336.</t>
  </si>
  <si>
    <t>341.</t>
  </si>
  <si>
    <t>BOBIS DOO</t>
  </si>
  <si>
    <t>15.01.2015.</t>
  </si>
  <si>
    <t>342.</t>
  </si>
  <si>
    <t>343.</t>
  </si>
  <si>
    <t>344.</t>
  </si>
  <si>
    <t>345.</t>
  </si>
  <si>
    <t>ŠKOLSKA KNJIGA D.D.</t>
  </si>
  <si>
    <t>28.04.2015.</t>
  </si>
  <si>
    <t>346.</t>
  </si>
  <si>
    <t>347.</t>
  </si>
  <si>
    <t>348.</t>
  </si>
  <si>
    <t>349.</t>
  </si>
  <si>
    <t>MUNGOS DOO</t>
  </si>
  <si>
    <t>18.05.2015.</t>
  </si>
  <si>
    <t>350.</t>
  </si>
  <si>
    <t>351.</t>
  </si>
  <si>
    <t>352.</t>
  </si>
  <si>
    <t>353.</t>
  </si>
  <si>
    <t>02.06.2015.</t>
  </si>
  <si>
    <t>358.</t>
  </si>
  <si>
    <t>10.06.2015.</t>
  </si>
  <si>
    <t>359.</t>
  </si>
  <si>
    <t>360.</t>
  </si>
  <si>
    <t xml:space="preserve">KNEŽIĆ GORAN </t>
  </si>
  <si>
    <t>JPP-PEŠKERA</t>
  </si>
  <si>
    <t>26.06.2014.</t>
  </si>
  <si>
    <t>361.</t>
  </si>
  <si>
    <t>362.</t>
  </si>
  <si>
    <t>TRAVEL ZONE DOO</t>
  </si>
  <si>
    <t>3.07.15.</t>
  </si>
  <si>
    <t>363.</t>
  </si>
  <si>
    <t>364.</t>
  </si>
  <si>
    <t>365.</t>
  </si>
  <si>
    <t>366.</t>
  </si>
  <si>
    <t>ERCEG IMMOBILIA DOO</t>
  </si>
  <si>
    <t>10.06. 2014.</t>
  </si>
  <si>
    <t>367.</t>
  </si>
  <si>
    <t>NEBRASKA DOO</t>
  </si>
  <si>
    <t>13.11.2015.</t>
  </si>
  <si>
    <t>368.</t>
  </si>
  <si>
    <t>369.</t>
  </si>
  <si>
    <t>KRIJEŠTARAC DAVORKA</t>
  </si>
  <si>
    <t>370.</t>
  </si>
  <si>
    <t>GLOBUS DOO</t>
  </si>
  <si>
    <t>02.12.2015.</t>
  </si>
  <si>
    <t>371.</t>
  </si>
  <si>
    <t>372.</t>
  </si>
  <si>
    <t>INTER FORCE JDOO</t>
  </si>
  <si>
    <t xml:space="preserve">04.07. 2014. </t>
  </si>
  <si>
    <t>PRIMLJENA U FINANCIJE 08.12. 2015 GOD.</t>
  </si>
  <si>
    <t>373.</t>
  </si>
  <si>
    <t xml:space="preserve">TURIST BIRO </t>
  </si>
  <si>
    <t>ZAK</t>
  </si>
  <si>
    <t>374.</t>
  </si>
  <si>
    <t>MAKARANA CLUBBING DOO</t>
  </si>
  <si>
    <t>20.06.2016.</t>
  </si>
  <si>
    <t>375.</t>
  </si>
  <si>
    <t>376.</t>
  </si>
  <si>
    <t>377.</t>
  </si>
  <si>
    <t>380.</t>
  </si>
  <si>
    <t>12.12.2016.</t>
  </si>
  <si>
    <t>381.</t>
  </si>
  <si>
    <t>382.</t>
  </si>
  <si>
    <t>383.</t>
  </si>
  <si>
    <t>384.</t>
  </si>
  <si>
    <t>100.00,00</t>
  </si>
  <si>
    <t>05.12.2016.</t>
  </si>
  <si>
    <t>385.</t>
  </si>
  <si>
    <t>50.00,00</t>
  </si>
  <si>
    <t>386.</t>
  </si>
  <si>
    <t>387.</t>
  </si>
  <si>
    <t>388.</t>
  </si>
  <si>
    <t>389.</t>
  </si>
  <si>
    <t>390.</t>
  </si>
  <si>
    <t>391.</t>
  </si>
  <si>
    <t>392.</t>
  </si>
  <si>
    <t>16.12.2016.</t>
  </si>
  <si>
    <t>393.</t>
  </si>
  <si>
    <t>394.</t>
  </si>
  <si>
    <t>395.</t>
  </si>
  <si>
    <t>396.</t>
  </si>
  <si>
    <t>VISKOVIĆ DOO</t>
  </si>
  <si>
    <t>397.</t>
  </si>
  <si>
    <t>398.</t>
  </si>
  <si>
    <t>399.</t>
  </si>
  <si>
    <t>400.</t>
  </si>
  <si>
    <t>23.12.2016.</t>
  </si>
  <si>
    <t>401.</t>
  </si>
  <si>
    <t>402.</t>
  </si>
  <si>
    <t>403.</t>
  </si>
  <si>
    <t>404.</t>
  </si>
  <si>
    <t>LORENC TUNA</t>
  </si>
  <si>
    <t>21.12.2016.</t>
  </si>
  <si>
    <t>405.</t>
  </si>
  <si>
    <t>406.</t>
  </si>
  <si>
    <t>407.</t>
  </si>
  <si>
    <t>408.</t>
  </si>
  <si>
    <t>27.12.2016.</t>
  </si>
  <si>
    <t>409.</t>
  </si>
  <si>
    <t>410.</t>
  </si>
  <si>
    <t>411.</t>
  </si>
  <si>
    <t>412.</t>
  </si>
  <si>
    <t>02.01.2017.</t>
  </si>
  <si>
    <t>413.</t>
  </si>
  <si>
    <t>414.</t>
  </si>
  <si>
    <t>415.</t>
  </si>
  <si>
    <t>416.</t>
  </si>
  <si>
    <t>ZORAN PAVLINOVIĆ</t>
  </si>
  <si>
    <t>30.12.2016.</t>
  </si>
  <si>
    <t>417.</t>
  </si>
  <si>
    <t>418.</t>
  </si>
  <si>
    <t>419.</t>
  </si>
  <si>
    <t>430.</t>
  </si>
  <si>
    <t>FAJKOVIĆ GABRIJELA OBRT DADO</t>
  </si>
  <si>
    <t>27.02.2017.</t>
  </si>
  <si>
    <t>431.</t>
  </si>
  <si>
    <t>16.03.2017.</t>
  </si>
  <si>
    <t>432.</t>
  </si>
  <si>
    <t>KURTIĆ TINA UO DALMATINA</t>
  </si>
  <si>
    <t>11.04.2017.</t>
  </si>
  <si>
    <t>433.</t>
  </si>
  <si>
    <t>SELAK ŽELJKO, UO MEDIN</t>
  </si>
  <si>
    <t>30.03.2017.</t>
  </si>
  <si>
    <t>434.</t>
  </si>
  <si>
    <t>ŠARIĆ BRUNO - NEPOZVANI</t>
  </si>
  <si>
    <t>21.04.2017.</t>
  </si>
  <si>
    <t>436.</t>
  </si>
  <si>
    <t>BEROŠ TANJA UO MARCO POLO</t>
  </si>
  <si>
    <t>26.04.2017.</t>
  </si>
  <si>
    <t>437.</t>
  </si>
  <si>
    <t>VUKASOVIĆ DOO</t>
  </si>
  <si>
    <t>11.05.2017.</t>
  </si>
  <si>
    <t>438.</t>
  </si>
  <si>
    <t>BORIK DOO</t>
  </si>
  <si>
    <t>12.05.2017.</t>
  </si>
  <si>
    <t>439.</t>
  </si>
  <si>
    <t>440.</t>
  </si>
  <si>
    <t>AROMA TERRA JDOO</t>
  </si>
  <si>
    <t>21.06.2017.</t>
  </si>
  <si>
    <t>441.</t>
  </si>
  <si>
    <t>SULEJMANI VULNET UO ZMAJ</t>
  </si>
  <si>
    <t>17.07.2017.</t>
  </si>
  <si>
    <t>442.</t>
  </si>
  <si>
    <t>OŽIĆ GORDANA UO STARI MLIN</t>
  </si>
  <si>
    <t>27.7.2016.</t>
  </si>
  <si>
    <t>443.</t>
  </si>
  <si>
    <t xml:space="preserve">NADAŽDIN MARA </t>
  </si>
  <si>
    <t>02.06.2016.</t>
  </si>
  <si>
    <t>445.</t>
  </si>
  <si>
    <t>10.05.2016.</t>
  </si>
  <si>
    <t>447.</t>
  </si>
  <si>
    <t xml:space="preserve">FAJKOVIĆ ANITA </t>
  </si>
  <si>
    <t>17.05.2016.</t>
  </si>
  <si>
    <t>448.</t>
  </si>
  <si>
    <t>ČIBAR MAJA TO TIA</t>
  </si>
  <si>
    <t>19.09.2016.</t>
  </si>
  <si>
    <t>450.</t>
  </si>
  <si>
    <t>RAŠIĆ LJILJANKA TO JURE</t>
  </si>
  <si>
    <t>03.05.2016.</t>
  </si>
  <si>
    <t>452.</t>
  </si>
  <si>
    <t>AJDUK VIKTORIJA UO VIKI</t>
  </si>
  <si>
    <t>09.05.2016.</t>
  </si>
  <si>
    <t>453.</t>
  </si>
  <si>
    <t>NATURAL LIVING BY ROSO DOO</t>
  </si>
  <si>
    <t>04.05.2016.</t>
  </si>
  <si>
    <t>454.</t>
  </si>
  <si>
    <t>VRANJEŠ GORAN - ELEGANCE</t>
  </si>
  <si>
    <t>22.04.2016.</t>
  </si>
  <si>
    <t>456.</t>
  </si>
  <si>
    <t>BRZICA PETAR UO KAČIĆ</t>
  </si>
  <si>
    <t>457.</t>
  </si>
  <si>
    <t>23.06.2016.</t>
  </si>
  <si>
    <t>458.</t>
  </si>
  <si>
    <t>28.06.2016.</t>
  </si>
  <si>
    <t>460.</t>
  </si>
  <si>
    <t>13.07.2015.</t>
  </si>
  <si>
    <t>461.</t>
  </si>
  <si>
    <t>29.01.2016.</t>
  </si>
  <si>
    <t>462.</t>
  </si>
  <si>
    <t>SKYWALKER JDOO</t>
  </si>
  <si>
    <t>04.04.2016.</t>
  </si>
  <si>
    <t>463.</t>
  </si>
  <si>
    <t>08014916857.</t>
  </si>
  <si>
    <t>ĐURIĆ BRANE UO ZAGORA</t>
  </si>
  <si>
    <t>02.05.2016.</t>
  </si>
  <si>
    <t>464.</t>
  </si>
  <si>
    <t>INFORMATIČKA RJEŠENJA</t>
  </si>
  <si>
    <t>27.12.2017.</t>
  </si>
  <si>
    <t>465.</t>
  </si>
  <si>
    <t>VARTEKS DD</t>
  </si>
  <si>
    <t>466.</t>
  </si>
  <si>
    <t>467.</t>
  </si>
  <si>
    <t>468.</t>
  </si>
  <si>
    <t>469.</t>
  </si>
  <si>
    <t>15.05.2017.</t>
  </si>
  <si>
    <t>470.</t>
  </si>
  <si>
    <t>471.</t>
  </si>
  <si>
    <t>472.</t>
  </si>
  <si>
    <t>473.</t>
  </si>
  <si>
    <t>08033749634.</t>
  </si>
  <si>
    <t>24.05.2017.</t>
  </si>
  <si>
    <t>474.</t>
  </si>
  <si>
    <t>475.</t>
  </si>
  <si>
    <t>BARBIR IVANA / RUTH</t>
  </si>
  <si>
    <t>14.04.2017.</t>
  </si>
  <si>
    <t>476.</t>
  </si>
  <si>
    <t>477.</t>
  </si>
  <si>
    <t>478.</t>
  </si>
  <si>
    <t>479.</t>
  </si>
  <si>
    <t>MLINAR DD</t>
  </si>
  <si>
    <t>25.05.2017.</t>
  </si>
  <si>
    <t>480.</t>
  </si>
  <si>
    <t>481.</t>
  </si>
  <si>
    <t>482.</t>
  </si>
  <si>
    <t>483.</t>
  </si>
  <si>
    <t>BOROVO DD</t>
  </si>
  <si>
    <t>06.04.2018.</t>
  </si>
  <si>
    <t>484.</t>
  </si>
  <si>
    <t>485.</t>
  </si>
  <si>
    <t>486.</t>
  </si>
  <si>
    <t>487.</t>
  </si>
  <si>
    <t>HADO TECHNIK D.O.O. (kopija- orginal uz ugovor)</t>
  </si>
  <si>
    <t>488.</t>
  </si>
  <si>
    <t>BISMARK D.O.O.</t>
  </si>
  <si>
    <t>11.06.2018.</t>
  </si>
  <si>
    <t>489.</t>
  </si>
  <si>
    <t>490.</t>
  </si>
  <si>
    <t>491.</t>
  </si>
  <si>
    <t>492.</t>
  </si>
  <si>
    <t>08887027633.</t>
  </si>
  <si>
    <t>PIVNICA PIVAC IGOR JOSKIĆ</t>
  </si>
  <si>
    <t>21.06.2018.</t>
  </si>
  <si>
    <t>493.</t>
  </si>
  <si>
    <t>03.02.2020.</t>
  </si>
  <si>
    <t>494.</t>
  </si>
  <si>
    <t>495.</t>
  </si>
  <si>
    <t>496.</t>
  </si>
  <si>
    <t>501.</t>
  </si>
  <si>
    <t>TURISTIČKA ZAJEDNICA</t>
  </si>
  <si>
    <t>23,11,2018.</t>
  </si>
  <si>
    <t>502.</t>
  </si>
  <si>
    <t>503.</t>
  </si>
  <si>
    <t>504.</t>
  </si>
  <si>
    <t>505.</t>
  </si>
  <si>
    <t>506.</t>
  </si>
  <si>
    <t>507.</t>
  </si>
  <si>
    <t>ŠERIFI SANI</t>
  </si>
  <si>
    <t>16.08.2018.</t>
  </si>
  <si>
    <t>508.</t>
  </si>
  <si>
    <t>MACAN KATA</t>
  </si>
  <si>
    <t>12.03.2018.</t>
  </si>
  <si>
    <t>509.</t>
  </si>
  <si>
    <t>08.03.2018.</t>
  </si>
  <si>
    <t>510.</t>
  </si>
  <si>
    <t>MATIĆ NIKOLA</t>
  </si>
  <si>
    <t>05.03.2018.</t>
  </si>
  <si>
    <t>511.</t>
  </si>
  <si>
    <t>ZANZIBAR DOO</t>
  </si>
  <si>
    <t>01.03.2018.</t>
  </si>
  <si>
    <t>512.</t>
  </si>
  <si>
    <t>KATIĆ BRKULJ KRISTINA</t>
  </si>
  <si>
    <t>14.06.2019.</t>
  </si>
  <si>
    <t>513.</t>
  </si>
  <si>
    <t>514.</t>
  </si>
  <si>
    <t>05231151972.</t>
  </si>
  <si>
    <t>PAVLINOVIĆ JURICA</t>
  </si>
  <si>
    <t>22.02.2018.</t>
  </si>
  <si>
    <t>515.</t>
  </si>
  <si>
    <t>PAVLINOVIĆ LJUBICA</t>
  </si>
  <si>
    <t>02.05.2018.</t>
  </si>
  <si>
    <t>516.</t>
  </si>
  <si>
    <t>08596797212.</t>
  </si>
  <si>
    <t>PRLJEVIĆ IVA</t>
  </si>
  <si>
    <t>20.02.2018.</t>
  </si>
  <si>
    <t>517.</t>
  </si>
  <si>
    <t>519.</t>
  </si>
  <si>
    <t>MARE VENTUS DOO</t>
  </si>
  <si>
    <t>14.02.2018.</t>
  </si>
  <si>
    <t>520.</t>
  </si>
  <si>
    <t>ZELIĆ MATEA</t>
  </si>
  <si>
    <t>27.02.2018.</t>
  </si>
  <si>
    <t>521.</t>
  </si>
  <si>
    <t>BEBIĆ VICE</t>
  </si>
  <si>
    <t>09.03.2018.</t>
  </si>
  <si>
    <t>522.</t>
  </si>
  <si>
    <t>523.</t>
  </si>
  <si>
    <t>BURGER JDOO</t>
  </si>
  <si>
    <t>08.05.2018.</t>
  </si>
  <si>
    <t>524.</t>
  </si>
  <si>
    <t>525.</t>
  </si>
  <si>
    <t>DOBRINIĆ IVICA</t>
  </si>
  <si>
    <t>22.03.2018.</t>
  </si>
  <si>
    <t>526.</t>
  </si>
  <si>
    <t>ANTUNOVIĆ MARIN</t>
  </si>
  <si>
    <t>527.</t>
  </si>
  <si>
    <t>ROGLIĆ MAJA</t>
  </si>
  <si>
    <t>20.04.2018.</t>
  </si>
  <si>
    <t>528.</t>
  </si>
  <si>
    <t>529.</t>
  </si>
  <si>
    <t>HILDEGARD DOO</t>
  </si>
  <si>
    <t>27.04.2018.</t>
  </si>
  <si>
    <t>530.</t>
  </si>
  <si>
    <t>531.</t>
  </si>
  <si>
    <t>SELAK JOZE</t>
  </si>
  <si>
    <t>28.02.2018.</t>
  </si>
  <si>
    <t>532.</t>
  </si>
  <si>
    <t>TRUMBETAŠ ALMA</t>
  </si>
  <si>
    <t>533.</t>
  </si>
  <si>
    <t>BABIĆ MILAN</t>
  </si>
  <si>
    <t>23.04.2018.</t>
  </si>
  <si>
    <t>534.</t>
  </si>
  <si>
    <t>LUŽIJA JURE</t>
  </si>
  <si>
    <t>535.</t>
  </si>
  <si>
    <t>MORE I GUŠTI DOO</t>
  </si>
  <si>
    <t>537.</t>
  </si>
  <si>
    <t>FIAMIN MARINO</t>
  </si>
  <si>
    <t>538.</t>
  </si>
  <si>
    <t>72107179810.</t>
  </si>
  <si>
    <t>TARČUKU ALBERT</t>
  </si>
  <si>
    <t>539.</t>
  </si>
  <si>
    <t>JOVIĆ GORAN</t>
  </si>
  <si>
    <t>23.02.2018.</t>
  </si>
  <si>
    <t>540.</t>
  </si>
  <si>
    <t>VINC MORNAR DOO</t>
  </si>
  <si>
    <t>12.02.2018.</t>
  </si>
  <si>
    <t>541.</t>
  </si>
  <si>
    <t>01446373440.</t>
  </si>
  <si>
    <t>FINA SPIZA JDOO</t>
  </si>
  <si>
    <t>542.</t>
  </si>
  <si>
    <t>PUHARIĆ BLANŠA</t>
  </si>
  <si>
    <t>21.03.2018.</t>
  </si>
  <si>
    <t>543.</t>
  </si>
  <si>
    <t>TERSUS JDOO</t>
  </si>
  <si>
    <t>544.</t>
  </si>
  <si>
    <t>RAJČEVIĆ JOSIPA</t>
  </si>
  <si>
    <t>19.03.2018.</t>
  </si>
  <si>
    <t>545.</t>
  </si>
  <si>
    <t>VRLJIĆ MARELA</t>
  </si>
  <si>
    <t>30.05.2018.</t>
  </si>
  <si>
    <t>546.</t>
  </si>
  <si>
    <t>POVRATAK DOO</t>
  </si>
  <si>
    <t>06.06.2018.</t>
  </si>
  <si>
    <t>547.</t>
  </si>
  <si>
    <t>RAVLIĆ VALENTINA</t>
  </si>
  <si>
    <t>548.</t>
  </si>
  <si>
    <t>ROSO JOZE</t>
  </si>
  <si>
    <t>25.05.2018.</t>
  </si>
  <si>
    <t>549.</t>
  </si>
  <si>
    <t>MAKARSKA TOURISTIK DOO</t>
  </si>
  <si>
    <t>28.05.2018.</t>
  </si>
  <si>
    <t>550.</t>
  </si>
  <si>
    <t>ELECTUS HOTELI DOO</t>
  </si>
  <si>
    <t>17.05.2018.</t>
  </si>
  <si>
    <t>551.</t>
  </si>
  <si>
    <t>BOLIĆ RIFET</t>
  </si>
  <si>
    <t>552.</t>
  </si>
  <si>
    <t>06932479108.</t>
  </si>
  <si>
    <t>GUJINOVIĆ ZDENKA</t>
  </si>
  <si>
    <t>554.</t>
  </si>
  <si>
    <t>555.</t>
  </si>
  <si>
    <t>CINEMABOX JDOO</t>
  </si>
  <si>
    <t>556.</t>
  </si>
  <si>
    <t>VUKOVIĆ BORISLAV</t>
  </si>
  <si>
    <t>557.</t>
  </si>
  <si>
    <t>JOVIĆ ŽAKLINA</t>
  </si>
  <si>
    <t>26.02.2018.</t>
  </si>
  <si>
    <t>558.</t>
  </si>
  <si>
    <t>PUHARIĆ SANJA</t>
  </si>
  <si>
    <t>559.</t>
  </si>
  <si>
    <t>00451767385.</t>
  </si>
  <si>
    <t>PUHARIĆ FRANE</t>
  </si>
  <si>
    <t>560.</t>
  </si>
  <si>
    <t>561.</t>
  </si>
  <si>
    <t>562.</t>
  </si>
  <si>
    <t>VUČKO IVANKA</t>
  </si>
  <si>
    <t>563.</t>
  </si>
  <si>
    <t>564.</t>
  </si>
  <si>
    <t>04570557550.</t>
  </si>
  <si>
    <t>565.</t>
  </si>
  <si>
    <t>SELAK MONIKA</t>
  </si>
  <si>
    <t>566.</t>
  </si>
  <si>
    <t>PANDŽIĆ IVO</t>
  </si>
  <si>
    <t>07.03.2018.</t>
  </si>
  <si>
    <t>567.</t>
  </si>
  <si>
    <t>GRGASOVIĆ PETRA</t>
  </si>
  <si>
    <t>21.02.2018.</t>
  </si>
  <si>
    <t>568.</t>
  </si>
  <si>
    <t>ROMA COMMERCE DOO</t>
  </si>
  <si>
    <t>569.</t>
  </si>
  <si>
    <t>GARDUN EDUARD</t>
  </si>
  <si>
    <t>570.</t>
  </si>
  <si>
    <t>06207683282.</t>
  </si>
  <si>
    <t>KREATIVNA UDRUGA ORG. DALM.</t>
  </si>
  <si>
    <t>571.</t>
  </si>
  <si>
    <t>ŠOŠIĆ ANTONIO</t>
  </si>
  <si>
    <t>572.</t>
  </si>
  <si>
    <t>573.</t>
  </si>
  <si>
    <t>MAMURLUK DOO</t>
  </si>
  <si>
    <t>575.</t>
  </si>
  <si>
    <t>ALIAS DOO</t>
  </si>
  <si>
    <t>576.</t>
  </si>
  <si>
    <t>SOFIĆ SVJETLANA</t>
  </si>
  <si>
    <t>577.</t>
  </si>
  <si>
    <t>TOMIĆ IGOR</t>
  </si>
  <si>
    <t>578.</t>
  </si>
  <si>
    <t>579.</t>
  </si>
  <si>
    <t>580.</t>
  </si>
  <si>
    <t>NOVAKOVIĆ IVONA</t>
  </si>
  <si>
    <t>18.06.2018.</t>
  </si>
  <si>
    <t>581.</t>
  </si>
  <si>
    <t>FAZLI ENIS</t>
  </si>
  <si>
    <t>17.08.2017.</t>
  </si>
  <si>
    <t>582.</t>
  </si>
  <si>
    <t>RODIĆ MARIO</t>
  </si>
  <si>
    <t>31.07.2017.</t>
  </si>
  <si>
    <t>583.</t>
  </si>
  <si>
    <t>VRANJEŠ MARKO</t>
  </si>
  <si>
    <t>584.</t>
  </si>
  <si>
    <t>BAŠKOVIĆ MARIJANA</t>
  </si>
  <si>
    <t>24.06.2016.</t>
  </si>
  <si>
    <t>585.</t>
  </si>
  <si>
    <t>JOZIĆ VIOLETA</t>
  </si>
  <si>
    <t>586.</t>
  </si>
  <si>
    <t>KONDŽA IVAN</t>
  </si>
  <si>
    <t>587.</t>
  </si>
  <si>
    <t>RAVLIĆ SANJA</t>
  </si>
  <si>
    <t>588.</t>
  </si>
  <si>
    <t>PULJIZ DENIS</t>
  </si>
  <si>
    <t>589.</t>
  </si>
  <si>
    <t>GAZ DOO</t>
  </si>
  <si>
    <t>05.07.2018.</t>
  </si>
  <si>
    <t>590.</t>
  </si>
  <si>
    <t>43415747142.</t>
  </si>
  <si>
    <t>MEDIĆ TOMISLAV</t>
  </si>
  <si>
    <t>591.</t>
  </si>
  <si>
    <t>RAUMBERGER TINA</t>
  </si>
  <si>
    <t>09.07.2018.</t>
  </si>
  <si>
    <t>592.</t>
  </si>
  <si>
    <t>NEBRASKA D.O.O.</t>
  </si>
  <si>
    <t>26.03.2021.</t>
  </si>
  <si>
    <t>593.</t>
  </si>
  <si>
    <t>597.</t>
  </si>
  <si>
    <t>SIMPLE BAR J.D.O.O.</t>
  </si>
  <si>
    <t>22.04.2021.</t>
  </si>
  <si>
    <t>598.</t>
  </si>
  <si>
    <t>191407253315.</t>
  </si>
  <si>
    <t>BAŠKOVIĆ MARIO</t>
  </si>
  <si>
    <t>06.07.2021.</t>
  </si>
  <si>
    <t>599.</t>
  </si>
  <si>
    <t>600.</t>
  </si>
  <si>
    <t>USKOPLJE D.O.O.</t>
  </si>
  <si>
    <t>KOM. DOPR.</t>
  </si>
  <si>
    <t>11.11.2020.</t>
  </si>
  <si>
    <t>SPORAZUM</t>
  </si>
  <si>
    <t>601.</t>
  </si>
  <si>
    <t>602.</t>
  </si>
  <si>
    <t>603.</t>
  </si>
  <si>
    <t>604.</t>
  </si>
  <si>
    <t>11.01.2021.</t>
  </si>
  <si>
    <t>KARLOVIĆ STIVEN</t>
  </si>
  <si>
    <t>TUŽBA</t>
  </si>
  <si>
    <t>14.11.2022.</t>
  </si>
  <si>
    <t xml:space="preserve"> SPORAZUM</t>
  </si>
  <si>
    <t>04539466247.</t>
  </si>
  <si>
    <t>JELAŠ GORDANA</t>
  </si>
  <si>
    <t>17.12.2021.</t>
  </si>
  <si>
    <t>DEAK IGOR</t>
  </si>
  <si>
    <t>14.07.2021.</t>
  </si>
  <si>
    <t>05222968383.</t>
  </si>
  <si>
    <t>FUNDUS D.O.O.</t>
  </si>
  <si>
    <t>21.10.2021.</t>
  </si>
  <si>
    <t>BABIĆ TONI</t>
  </si>
  <si>
    <t>24.02.2021.</t>
  </si>
  <si>
    <t>21807003190.</t>
  </si>
  <si>
    <t>04.10.2021.</t>
  </si>
  <si>
    <t>KORINA D.O.O.</t>
  </si>
  <si>
    <t>27.08.2021.</t>
  </si>
  <si>
    <t>20.07.2021.</t>
  </si>
  <si>
    <t>18.01. 2022.</t>
  </si>
  <si>
    <t>28.02.2022.</t>
  </si>
  <si>
    <t>GTO ULAGANJA DOO M. BABIĆ</t>
  </si>
  <si>
    <t>01.04. 2022.</t>
  </si>
  <si>
    <t>GTO ULAGANJA DOO S. PUHARIĆ</t>
  </si>
  <si>
    <t xml:space="preserve">FOOD STORY 2022 DOO + SPORAZUM SEADINI LIRIM </t>
  </si>
  <si>
    <t>15.06.2022.</t>
  </si>
  <si>
    <t>NAPRID BILI D.O.O.</t>
  </si>
  <si>
    <t>19.05. 2022.</t>
  </si>
  <si>
    <t>TRAVEL ZONE D.O.O.</t>
  </si>
  <si>
    <t>13.04.2023.</t>
  </si>
  <si>
    <t>VICE GLIBOTA, TETRA ELEMENTAL</t>
  </si>
  <si>
    <t>07.04.2023.</t>
  </si>
  <si>
    <t>ROGLIĆ MAJA, UO B &amp; T</t>
  </si>
  <si>
    <t>12.04.2023.</t>
  </si>
  <si>
    <t>TJONTA D.O.O.</t>
  </si>
  <si>
    <t>19.04.2023.</t>
  </si>
  <si>
    <t>MARJANOVIĆ ZORAN</t>
  </si>
  <si>
    <t>08.07.2019.</t>
  </si>
  <si>
    <t>11.02.2019.</t>
  </si>
  <si>
    <t>04.04.2019.</t>
  </si>
  <si>
    <t>PUHARIĆ DUJE</t>
  </si>
  <si>
    <t>12.03.2019.</t>
  </si>
  <si>
    <t>13.03.2019.</t>
  </si>
  <si>
    <t>DALMATINSKI SUVENIRI RAVLIĆ IVO</t>
  </si>
  <si>
    <t>15.03.2019.</t>
  </si>
  <si>
    <t>RADELJIĆ JOSIP</t>
  </si>
  <si>
    <t>15.05.2018.</t>
  </si>
  <si>
    <t>STELLA MAKARSKA DOO</t>
  </si>
  <si>
    <t>NEFERTITI J.D.O.O.</t>
  </si>
  <si>
    <t>23.09.2019.</t>
  </si>
  <si>
    <t>01318566816.</t>
  </si>
  <si>
    <t>BLATANČIĆ J.D.O.O.</t>
  </si>
  <si>
    <t>16.06.2015.</t>
  </si>
  <si>
    <t xml:space="preserve">RUCIĆ JOSIP TO FORTISIMI </t>
  </si>
  <si>
    <t>19.05.2014.</t>
  </si>
  <si>
    <t>RAŠIĆ IVAN</t>
  </si>
  <si>
    <t>NIKOLIĆ NENAD</t>
  </si>
  <si>
    <t>09.06.2015.</t>
  </si>
  <si>
    <t>GLIBOTA VICE</t>
  </si>
  <si>
    <t>07.06.2022.</t>
  </si>
  <si>
    <t>03351575864.</t>
  </si>
  <si>
    <t>POVRATAK D.O.O.</t>
  </si>
  <si>
    <t>02.06.2022.</t>
  </si>
  <si>
    <t>26.04.2022.</t>
  </si>
  <si>
    <t>28.04.2022.</t>
  </si>
  <si>
    <t>BOOST D.O.O.</t>
  </si>
  <si>
    <t>20.05.2022.</t>
  </si>
  <si>
    <t>09.05.2022.</t>
  </si>
  <si>
    <t>ŠIVAONICA D.O.O.</t>
  </si>
  <si>
    <t>11.05.2022.</t>
  </si>
  <si>
    <t>PARTIRE TUČEPI D.O.O.</t>
  </si>
  <si>
    <t>09.06.2022.</t>
  </si>
  <si>
    <t>26.05.2022.</t>
  </si>
  <si>
    <t>DOBRINIĆ JURICA</t>
  </si>
  <si>
    <t>04.05.2022.</t>
  </si>
  <si>
    <t>ĐEREK KARMELA, TO - DUDA</t>
  </si>
  <si>
    <t>16.05.2022.</t>
  </si>
  <si>
    <t>17.05.2022.</t>
  </si>
  <si>
    <t>25.05.2022.</t>
  </si>
  <si>
    <t>MATKOVIĆ IVO</t>
  </si>
  <si>
    <t>24.05.2022.</t>
  </si>
  <si>
    <t>SELAK DAVOR MMDTI</t>
  </si>
  <si>
    <t>27.05.2022.</t>
  </si>
  <si>
    <t>KAP UJA J.D.O.O.</t>
  </si>
  <si>
    <t>30.06.2022.</t>
  </si>
  <si>
    <t>DARMAR D.O.O.</t>
  </si>
  <si>
    <t>31.05.2022.</t>
  </si>
  <si>
    <t>DRVIŠ JOZE T.U. MEDUZA</t>
  </si>
  <si>
    <t>02426387968.</t>
  </si>
  <si>
    <t>PRIBISALIĆ GOJKO</t>
  </si>
  <si>
    <t>08.08.2022.</t>
  </si>
  <si>
    <t>25.07.2022.</t>
  </si>
  <si>
    <t>12.05.2022.</t>
  </si>
  <si>
    <t>SELAK MATEA</t>
  </si>
  <si>
    <t>ALAČ DIJANA TO AVANGARD</t>
  </si>
  <si>
    <t>05.05.2022.</t>
  </si>
  <si>
    <t>ALAČ INES</t>
  </si>
  <si>
    <t>20.06.2022.</t>
  </si>
  <si>
    <t>GLOBAL SURFINO TEAM J.D.O.O.</t>
  </si>
  <si>
    <t>AD FISH D.O.O.</t>
  </si>
  <si>
    <t>GILIĆ TOMISLAV</t>
  </si>
  <si>
    <t>08.06.2022.</t>
  </si>
  <si>
    <t>BULJAN IVAN</t>
  </si>
  <si>
    <t>21.06.2022.</t>
  </si>
  <si>
    <t>GRABNER IVONA</t>
  </si>
  <si>
    <t>01.06.2022.</t>
  </si>
  <si>
    <t>13.06.2022.</t>
  </si>
  <si>
    <t>05686662640.</t>
  </si>
  <si>
    <t>PECOLLAJ ZEF</t>
  </si>
  <si>
    <t xml:space="preserve">PUHARIĆ LJUPKA </t>
  </si>
  <si>
    <t>05710717978.</t>
  </si>
  <si>
    <t>ŠAŠA MILAN</t>
  </si>
  <si>
    <t>13.05.2022.</t>
  </si>
  <si>
    <t>27.04.2022.</t>
  </si>
  <si>
    <t>MILOŠ ANTE</t>
  </si>
  <si>
    <t>16.02.2021.</t>
  </si>
  <si>
    <t>PRSKALO UGOSTITELJSTVO D.O.O.</t>
  </si>
  <si>
    <t>02.03.2021.</t>
  </si>
  <si>
    <t>GASTRO MAKARSKA D.O.O.</t>
  </si>
  <si>
    <t>06.04.2021.</t>
  </si>
  <si>
    <t>RAVLIĆ IVO DALMATINSKI SUVENIRI</t>
  </si>
  <si>
    <t>12.03.2021.</t>
  </si>
  <si>
    <t>SRZIĆ GITA</t>
  </si>
  <si>
    <t>17.05.2021.</t>
  </si>
  <si>
    <t>MALA LADNO J.D.O.O.</t>
  </si>
  <si>
    <t>07.06.2021.</t>
  </si>
  <si>
    <t>BAKERY &amp; COOKIE D.O.O.</t>
  </si>
  <si>
    <t>09.06.2021.</t>
  </si>
  <si>
    <t>29.04.2022.</t>
  </si>
  <si>
    <t>2704.2022.</t>
  </si>
  <si>
    <t>OKMAŽIĆ SNJEŽANA, TO - RAMOVA</t>
  </si>
  <si>
    <t>EURO 01.01.2023</t>
  </si>
  <si>
    <t>20.04.2023.</t>
  </si>
  <si>
    <t>TOMAŠ MARIO</t>
  </si>
  <si>
    <t>ANĐELIĆ MIHOVIĆ, ANDRIĆ IVICA</t>
  </si>
  <si>
    <t>10.05.2023.</t>
  </si>
  <si>
    <t>24.04.2023.</t>
  </si>
  <si>
    <t>BJELAKOVIĆ VICTOR SAŠA</t>
  </si>
  <si>
    <t>09.12.2022.</t>
  </si>
  <si>
    <t>KUZMANIĆ DAMIR</t>
  </si>
  <si>
    <t>14.04.2023.</t>
  </si>
  <si>
    <t>ALAČ VEDRAN</t>
  </si>
  <si>
    <t>29.03.2023.</t>
  </si>
  <si>
    <t>VUJČIĆ JOSIP, VUJČIĆ ANA</t>
  </si>
  <si>
    <t>VUJČIĆ JOSIP</t>
  </si>
  <si>
    <t>24.05.2023.</t>
  </si>
  <si>
    <t>12.04..2023</t>
  </si>
  <si>
    <t>30.03.2023.</t>
  </si>
  <si>
    <t>BEROŠ ĐANA</t>
  </si>
  <si>
    <t>05.04.2023.</t>
  </si>
  <si>
    <t>SOL TOURISM D.O.O.</t>
  </si>
  <si>
    <t>31.03.2023.</t>
  </si>
  <si>
    <t>SULJEJMANI SEJDULA</t>
  </si>
  <si>
    <t>21.03.2023.</t>
  </si>
  <si>
    <t>04.11.2022.</t>
  </si>
  <si>
    <t>MATIĆ GLORIJA</t>
  </si>
  <si>
    <t>18.04.2023.</t>
  </si>
  <si>
    <t>MATIĆ ANTE</t>
  </si>
  <si>
    <t>08534567371.</t>
  </si>
  <si>
    <t>KOVAČEVIĆ SANDRA</t>
  </si>
  <si>
    <t>09.05.2023.</t>
  </si>
  <si>
    <t>15.05.2023.</t>
  </si>
  <si>
    <t>VARRO J.D.O.O.</t>
  </si>
  <si>
    <t>31.05.2023.</t>
  </si>
  <si>
    <t>KRŽANIĆ LEA</t>
  </si>
  <si>
    <t>12.06.2023.</t>
  </si>
  <si>
    <t xml:space="preserve">MAKARSKA UNIMOG EXPERIENCE </t>
  </si>
  <si>
    <t>23.05.2023.</t>
  </si>
  <si>
    <t>UGOVOR O ZAKUPU</t>
  </si>
  <si>
    <t>ŠULENTA PAŠKO</t>
  </si>
  <si>
    <t>04.05.2023.</t>
  </si>
  <si>
    <t>CROATIA TOURS MAKARSKA DOO</t>
  </si>
  <si>
    <t>16.05.2023.</t>
  </si>
  <si>
    <t>TURISTIČKA ZAJEDNICA GRADA MAK</t>
  </si>
  <si>
    <t>20.07.2023.</t>
  </si>
  <si>
    <t>03.06.2019.</t>
  </si>
  <si>
    <t>MARELA VELJIĆ</t>
  </si>
  <si>
    <t>10.06.2019.</t>
  </si>
  <si>
    <t>GORAN NOVOVIĆ</t>
  </si>
  <si>
    <t>29.05.2019.</t>
  </si>
  <si>
    <t>04.06.2019.</t>
  </si>
  <si>
    <t>ĆIBARIĆ PETAR</t>
  </si>
  <si>
    <t>25.11.2022.</t>
  </si>
  <si>
    <t>BEROŠ ALBERTO / BEROŠ TONI</t>
  </si>
  <si>
    <t>26.04.2023.</t>
  </si>
  <si>
    <t>02507595392.</t>
  </si>
  <si>
    <t>03.04.2023.</t>
  </si>
  <si>
    <t>MARIJAN ŠIŠKO</t>
  </si>
  <si>
    <t>27.08.2020.</t>
  </si>
  <si>
    <t>TISAK PLUS D.O.O.</t>
  </si>
  <si>
    <t>01.12.2023.</t>
  </si>
  <si>
    <t>ALAČ ANTE</t>
  </si>
  <si>
    <t>16.01.2024.</t>
  </si>
  <si>
    <t>1/24</t>
  </si>
  <si>
    <t>Ugovor o izvedbi potpornog zida u ulici Put Moče. Klasa:406-09/24-02/3 Ur.broj:2181-6-03-04-24-9 naš 17/24)</t>
  </si>
  <si>
    <t>15.3.2024 (slanje), vraćena zadužnica, nema datum.</t>
  </si>
  <si>
    <t>Ugovor o zakupu šumskog zemljišta k.č. 5278/1 k.o. Makarska-Makar. Klasa:321-01/23-01/2 Ur.broj:18-24-7 (naš 34/24)</t>
  </si>
  <si>
    <t>2/24</t>
  </si>
  <si>
    <r>
      <t>Članak 3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Ugovora. Zadužnica vraćena i zamjenjena za drugu zadužnicu</t>
    </r>
  </si>
  <si>
    <r>
      <t>Članak 3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Ugovora. </t>
    </r>
  </si>
  <si>
    <t>Ugovor o koncesiji za obavljanje dimnjačarskih poslova na području Grada Makarske. Klasa:406-09/23-02/58 Ur.broj:2181-6-03-04-24-13 (naš 47/24)</t>
  </si>
  <si>
    <t>Obrt za dimnjačarstvo FUMAR, vl. Nikola Kristić, Dugopolje</t>
  </si>
  <si>
    <t>3/24</t>
  </si>
  <si>
    <t>PATRLJI d.o.o., Imotski</t>
  </si>
  <si>
    <t xml:space="preserve">Ugovor o uređenju prometnice Puharića potok. Klasa:406-09/24-02/21 Ur.broj:2181-6-03-04-24-11  (naš 67/24) </t>
  </si>
  <si>
    <t>4/24</t>
  </si>
  <si>
    <t>5/24</t>
  </si>
  <si>
    <t>6/24</t>
  </si>
  <si>
    <t>Ugovor o sanaciji dijela obrambenih zidova na sv. Petru Klasa:406-09/24-02/12 Ur.broj:2181-6-03-04-24-11 (naš 54/24)  i Dodatak  Klasa:406-09/24-02/12 Ur.broj:2181-6-03-04-24-17 (54.A/24)</t>
  </si>
  <si>
    <t>Članak 14. Ugovora OV-4560/2023</t>
  </si>
  <si>
    <t>Članak 14. Ugovora OV-4561/2023</t>
  </si>
  <si>
    <t>Članak 14. Ugovora OV-774/2023</t>
  </si>
  <si>
    <t>7/24</t>
  </si>
  <si>
    <t>REDOX d.o.o., Donji Stupnik</t>
  </si>
  <si>
    <t>Ugovor o nabavi ploha za sjedenje za obnovu klupa na lukobranu. Klasa:406-09/24-02/27 Ur.broj:2181-6-03-04-24-11 (naš 93/24)</t>
  </si>
  <si>
    <t>Članak 6. Ugovora OV-5999/2024</t>
  </si>
  <si>
    <t>8/24</t>
  </si>
  <si>
    <t>VODOPRIVREDA VRGORAC d.d., Vrgorac</t>
  </si>
  <si>
    <t>Ugovor o betoniranju dijela puta od sela Kotišina do kat.čest.zem.3669 k.o. Makarska-Makar Klasa:406-09/24-02/32 Ur.broj:2181-6-03-04-24-11 (naš 90/24)</t>
  </si>
  <si>
    <t>Članak 14. Ugovora OV-1412/2024</t>
  </si>
  <si>
    <t>2024.g.</t>
  </si>
  <si>
    <t>9/24</t>
  </si>
  <si>
    <t>SINEL SPORT d.o.o. (bivši naziv ŽOLI SPORT d.o.o.)</t>
  </si>
  <si>
    <t>Članak 9. Ugovora OV-8121/2024</t>
  </si>
  <si>
    <t>Ugovor o nabavi elektropodiznih koševa sa semaforima napada na GSC Makarska (62/24). Klasa:406-09/24-02/13 Ur.broj:2181-6-03-04-24-12</t>
  </si>
  <si>
    <t>10/24</t>
  </si>
  <si>
    <t>Ugovor o uređenju platoa uz ulicu Akčićev prolaz u Makarskoj (53/24) Klasa:406-09/24-02/15 Ur.broj:2181-6-03-04-24-9 i I.Dodatak Osnovnog ugovora o uređenju platoa uz ulicu Akčićev prolaz u Makarskoj (53.A/24) Klasa:406-09/24-02/15 Ur.broj:2181-6-05-24-17</t>
  </si>
  <si>
    <t>Članak 14. Ugovora OV-6983/2024</t>
  </si>
  <si>
    <t>MINISTARSTVO DEMOGRAFIJE I USELJENIŠTVA, Zagreb</t>
  </si>
  <si>
    <t>Ugovor o dodijeli financijske potpore projektu za provedbu edukativnih, kulturnih i sportskih aktivnosti djece predškolske dobi i djece od  I. do IV. Razreda osnovne škole. Klasa:551-01/24-01/1 Ur.broj:18-24-1 (naš 121/24)</t>
  </si>
  <si>
    <t>HRVATSKE VODE, Split</t>
  </si>
  <si>
    <t>Odluka - Javni natječaj za zakup vodnog dobra 2024</t>
  </si>
  <si>
    <t>OV-9768/2024</t>
  </si>
  <si>
    <t>OV-9769/2024</t>
  </si>
  <si>
    <t>OV-9770/2024</t>
  </si>
  <si>
    <r>
      <t>OV-9934/2024 Članak 9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Ugovora. </t>
    </r>
  </si>
  <si>
    <t>11/24</t>
  </si>
  <si>
    <t>Članak 14. Ugovora OV-9150/2024</t>
  </si>
  <si>
    <t>Ugovor o izgradnji portirnice na parkiralištu u Kotiškoj ulici Klasa:406-09/24-02/22  Ur.broj:2181-6-03-04-24-9 (naš 77/24)</t>
  </si>
  <si>
    <t>Ugovor o javnoj nabavi radova na izgradnji dječjeg vrtića i jaslica na Zelenci (naš 11/21)</t>
  </si>
  <si>
    <t>Ugovor o održavanju horizontalne signalizacije (naš 41/24)</t>
  </si>
  <si>
    <t>Ugovor o održavanju vertikalne signalizacije (naš 42/24)</t>
  </si>
  <si>
    <t>Ugovor o uređenju vanjskog košarkaškog terena na GSC-u u Makarskoj (23/24)</t>
  </si>
  <si>
    <t>G/807/24</t>
  </si>
  <si>
    <t>Ugovor o javnoj nabavi radova - uređenje dijela rive - od kučice Lučke uprave do lukobrana (naš 107/23)</t>
  </si>
  <si>
    <t>08.07.2024 (zaprimljena u UOFPNP) protokol 26.03.2024</t>
  </si>
  <si>
    <t>Ugovor o prevetivnoj dezinsekciji i deratizaciji  na području Grada (naš 86/24)</t>
  </si>
  <si>
    <t>Ugovor o javnoj nabavi radova na izgradnji dječjeg vrtića i jaslica na Zelenci (naš 11/21) - produljenje roka važenja</t>
  </si>
  <si>
    <t>Aneks br. 1</t>
  </si>
  <si>
    <t>OTP Banka d.d.</t>
  </si>
  <si>
    <t>Ugovor o javnoj nabavi radova - uređenje tenis terena na Gradskom sportskom centru u Makarskoj (naš 97/24)</t>
  </si>
  <si>
    <t>Ugovor o preuređenju (adaptaciji) prostora Matice umirovljenika u Makarskoj (96/24)</t>
  </si>
  <si>
    <t>Raiffeisen Bank, Zagreb</t>
  </si>
  <si>
    <t>Ugovor o javnoj nabavi - uređenje parkirališta u Kotiškoj ulici (naš 117/23)</t>
  </si>
  <si>
    <t>Ugovor o javnoj nabavi radova - uređenje trga Hrpina u Makarskoj (naš 99/23)</t>
  </si>
  <si>
    <t>G/2511/24</t>
  </si>
  <si>
    <t>Ugovor o javnoj nabavi uređenja tematskog igrališta na spomeniku Revolucije (naš 92/24)</t>
  </si>
  <si>
    <t>JUKIĆ-DAM d.o.o., Otok</t>
  </si>
  <si>
    <t>EVIDENCIJA PRIMLJENIH GARANCIJA 31.12.2024.</t>
  </si>
  <si>
    <t>Broj garancije</t>
  </si>
  <si>
    <t>4A</t>
  </si>
  <si>
    <t>4A/24</t>
  </si>
  <si>
    <t>OV-9913/2024</t>
  </si>
  <si>
    <t>poništena jer je izdana na krivi iznos, trebalo na 20.000,00</t>
  </si>
  <si>
    <t>2024.g</t>
  </si>
  <si>
    <t>51.</t>
  </si>
  <si>
    <t>84.</t>
  </si>
  <si>
    <t>95.</t>
  </si>
  <si>
    <t>111.</t>
  </si>
  <si>
    <t>125.</t>
  </si>
  <si>
    <t>141.</t>
  </si>
  <si>
    <t>142.</t>
  </si>
  <si>
    <t>149.</t>
  </si>
  <si>
    <t>153.</t>
  </si>
  <si>
    <t>154.</t>
  </si>
  <si>
    <t>155.</t>
  </si>
  <si>
    <t>158.</t>
  </si>
  <si>
    <t>159.</t>
  </si>
  <si>
    <t>160.</t>
  </si>
  <si>
    <t>161.</t>
  </si>
  <si>
    <t>162.</t>
  </si>
  <si>
    <t>163.</t>
  </si>
  <si>
    <t>170.</t>
  </si>
  <si>
    <t>172.</t>
  </si>
  <si>
    <t>173.</t>
  </si>
  <si>
    <t>PRŠA ELIZABETA</t>
  </si>
  <si>
    <t>01.03.2010.</t>
  </si>
  <si>
    <t>poslana na finu</t>
  </si>
  <si>
    <t>237.</t>
  </si>
  <si>
    <t>253.</t>
  </si>
  <si>
    <t>poslana na banku 11.04. 2013</t>
  </si>
  <si>
    <t>451.</t>
  </si>
  <si>
    <t>VUKOVIĆ TATJANA TO KALETA</t>
  </si>
  <si>
    <t>459.</t>
  </si>
  <si>
    <t>TURIĆ MILAN TO MIĆA</t>
  </si>
  <si>
    <t>01.09.2015.</t>
  </si>
  <si>
    <t>na finu 16.05. 2022</t>
  </si>
  <si>
    <t>518.</t>
  </si>
  <si>
    <t>SMILE JDOO</t>
  </si>
  <si>
    <t>15,03,2018.</t>
  </si>
  <si>
    <t>NA FINI OD 18.10.2022</t>
  </si>
  <si>
    <t>LJILJANA TOŠIĆ J.D.O.O. - MATIĆ PAŠKO sporazum</t>
  </si>
  <si>
    <t>03.06.2022.</t>
  </si>
  <si>
    <t xml:space="preserve">RAŠIĆ BILJANA </t>
  </si>
  <si>
    <t>29.03.2022.</t>
  </si>
  <si>
    <t>ZIN 1714 D.O.O.</t>
  </si>
  <si>
    <t>27.03.2024.</t>
  </si>
  <si>
    <t>ON THE TOP D.O.O.</t>
  </si>
  <si>
    <t>18.04. 2024.</t>
  </si>
  <si>
    <t>MIRJANA NOSIĆ</t>
  </si>
  <si>
    <t>08.05. 2024.</t>
  </si>
  <si>
    <t>SISARIĆ SANJA</t>
  </si>
  <si>
    <t>21.06. 2024.</t>
  </si>
  <si>
    <t>229.</t>
  </si>
  <si>
    <t>230.</t>
  </si>
  <si>
    <t>233.</t>
  </si>
  <si>
    <t>234.</t>
  </si>
  <si>
    <t>235.</t>
  </si>
  <si>
    <t>236.</t>
  </si>
  <si>
    <t>258.</t>
  </si>
  <si>
    <t>275.</t>
  </si>
  <si>
    <t>300.</t>
  </si>
  <si>
    <t>301.</t>
  </si>
  <si>
    <t>302.</t>
  </si>
  <si>
    <t>303.</t>
  </si>
  <si>
    <t>304.</t>
  </si>
  <si>
    <t>305.</t>
  </si>
  <si>
    <t>306.</t>
  </si>
  <si>
    <t>307.</t>
  </si>
  <si>
    <t>337.</t>
  </si>
  <si>
    <t>338.</t>
  </si>
  <si>
    <t>339.</t>
  </si>
  <si>
    <t>340.</t>
  </si>
  <si>
    <t>354.</t>
  </si>
  <si>
    <t>355.</t>
  </si>
  <si>
    <t>356.</t>
  </si>
  <si>
    <t>357.</t>
  </si>
  <si>
    <t>378.</t>
  </si>
  <si>
    <t>379.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</si>
  <si>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</si>
  <si>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</si>
  <si>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</si>
  <si>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</si>
  <si>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</si>
  <si>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</si>
  <si>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</si>
  <si>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</si>
  <si>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</si>
  <si>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</si>
  <si>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435.</t>
  </si>
  <si>
    <t>444.</t>
  </si>
  <si>
    <t>446.</t>
  </si>
  <si>
    <t>449.</t>
  </si>
  <si>
    <t>455.</t>
  </si>
  <si>
    <t>497.</t>
  </si>
  <si>
    <t>498.</t>
  </si>
  <si>
    <t>499.</t>
  </si>
  <si>
    <t>500.</t>
  </si>
  <si>
    <t>536.</t>
  </si>
  <si>
    <t>553.</t>
  </si>
  <si>
    <t>574.</t>
  </si>
  <si>
    <t>594.</t>
  </si>
  <si>
    <t>595.</t>
  </si>
  <si>
    <t>596.</t>
  </si>
  <si>
    <t>NOVČANE OBVEZE GRADA PO SUDSKIM SPOROVIMA DO 31.12.2024.</t>
  </si>
  <si>
    <t>Aktivna stranka</t>
  </si>
  <si>
    <t>Utuženi iznos</t>
  </si>
  <si>
    <t>Opis upravnog postupka</t>
  </si>
  <si>
    <t>Procijenjeno vrijeme odljeva</t>
  </si>
  <si>
    <t>Fiziča osoba i dr.</t>
  </si>
  <si>
    <t>Postupak izvlaštenja</t>
  </si>
  <si>
    <t>Postupak u zastoju - nemoguća procjena</t>
  </si>
  <si>
    <t>Aqua-alfa d.o.o.                   ( Georad Dugiš d.o.o.)</t>
  </si>
  <si>
    <t xml:space="preserve">Naknada za korištenje zemljišta </t>
  </si>
  <si>
    <t>Postupak u prekidu - nemoguća procjena</t>
  </si>
  <si>
    <t>FERIMPORT d.o.o. u stečaju</t>
  </si>
  <si>
    <t>-</t>
  </si>
  <si>
    <t>parnčni postupak</t>
  </si>
  <si>
    <t>Postupak u tijeku - nemoguća procjena</t>
  </si>
  <si>
    <t>Fiziča osoba                (protiv O.Š. Ivičević)</t>
  </si>
  <si>
    <t>Naknada štete radi ozljede na radu. Dva postupka protiv O.Š. S.Ivičevića koju zastupa Grad</t>
  </si>
  <si>
    <t>2025.</t>
  </si>
  <si>
    <t>Decima d.o.o.</t>
  </si>
  <si>
    <t>Naknada štete</t>
  </si>
  <si>
    <t>Fizička osobaj i Njemačko osiguranje</t>
  </si>
  <si>
    <t>Fizička osoba</t>
  </si>
  <si>
    <t>Traži se dopuštenje za reviziju, nemoguća procjena</t>
  </si>
  <si>
    <t>Tužba po kupoprodajnom ugovoru</t>
  </si>
  <si>
    <t>Naknada za oduzeti ugostiteljski inventar</t>
  </si>
  <si>
    <t>HZZO Regionalni ured Split</t>
  </si>
  <si>
    <t>Tužba zbog nepodmirenih potraživanja</t>
  </si>
  <si>
    <t>Tužba za isplatu razlike plaće vezano za poništenje rješenja o razješenju</t>
  </si>
  <si>
    <t>Naknada štete-stjecanje bez osnove</t>
  </si>
  <si>
    <t xml:space="preserve">NOVČANA POTRAŽIVANJA GRADA PO SUDSKIM SPOROVIMA DO 31.12.2024. </t>
  </si>
  <si>
    <t>Pasivna stranka</t>
  </si>
  <si>
    <t>Procijenjeno vrijeme priljeva</t>
  </si>
  <si>
    <t>Postupak zbog naplate potraživanja (zakupnina za poslovni prostor)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</si>
</sst>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n&quot;_-;\-* #,##0.00\ &quot;kn&quot;_-;_-* &quot;-&quot;??\ &quot;kn&quot;_-;_-@_-"/>
    <numFmt numFmtId="164" formatCode="#,##0.00\ [$€-1]"/>
    <numFmt numFmtId="165" formatCode="0.000"/>
    <numFmt numFmtId="166" formatCode="00000"/>
    <numFmt numFmtId="167" formatCode="_-* #,##0.00\ [$€-1]_-;\-* #,##0.00\ [$€-1]_-;_-* &quot;-&quot;??\ [$€-1]_-;_-@_-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10"/>
      <color indexed="10"/>
      <name val="Arial"/>
      <family val="2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AFEC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0" fontId="5" fillId="0" borderId="0"/>
    <xf numFmtId="0" fontId="17" fillId="0" borderId="0"/>
    <xf numFmtId="0" fontId="18" fillId="0" borderId="0"/>
    <xf numFmtId="0" fontId="24" fillId="0" borderId="0"/>
    <xf numFmtId="0" fontId="24" fillId="0" borderId="0"/>
  </cellStyleXfs>
  <cellXfs count="434">
    <xf numFmtId="0" fontId="0" fillId="0" borderId="0" xfId="0"/>
    <xf numFmtId="0" fontId="1" fillId="0" borderId="0" xfId="1" applyAlignment="1">
      <alignment vertical="center" textRotation="180"/>
    </xf>
    <xf numFmtId="0" fontId="2" fillId="0" borderId="0" xfId="1" applyFont="1"/>
    <xf numFmtId="0" fontId="1" fillId="0" borderId="0" xfId="1"/>
    <xf numFmtId="0" fontId="3" fillId="0" borderId="0" xfId="1" applyFont="1"/>
    <xf numFmtId="0" fontId="1" fillId="0" borderId="1" xfId="1" applyBorder="1" applyAlignment="1">
      <alignment vertical="center" textRotation="180"/>
    </xf>
    <xf numFmtId="0" fontId="1" fillId="0" borderId="1" xfId="1" applyBorder="1"/>
    <xf numFmtId="0" fontId="1" fillId="2" borderId="2" xfId="1" applyFill="1" applyBorder="1" applyAlignment="1">
      <alignment horizontal="center" vertical="center" textRotation="180" wrapText="1"/>
    </xf>
    <xf numFmtId="0" fontId="1" fillId="2" borderId="3" xfId="1" applyFill="1" applyBorder="1" applyAlignment="1">
      <alignment horizontal="center" wrapText="1"/>
    </xf>
    <xf numFmtId="0" fontId="1" fillId="2" borderId="4" xfId="1" applyFill="1" applyBorder="1" applyAlignment="1">
      <alignment horizontal="center" wrapText="1"/>
    </xf>
    <xf numFmtId="0" fontId="1" fillId="2" borderId="5" xfId="1" applyFill="1" applyBorder="1" applyAlignment="1">
      <alignment horizontal="center" wrapText="1"/>
    </xf>
    <xf numFmtId="0" fontId="1" fillId="0" borderId="0" xfId="1" applyAlignment="1">
      <alignment horizontal="center" wrapText="1"/>
    </xf>
    <xf numFmtId="0" fontId="1" fillId="0" borderId="7" xfId="1" applyBorder="1"/>
    <xf numFmtId="49" fontId="1" fillId="0" borderId="7" xfId="1" applyNumberFormat="1" applyBorder="1"/>
    <xf numFmtId="0" fontId="1" fillId="0" borderId="8" xfId="1" applyBorder="1" applyAlignment="1">
      <alignment wrapText="1"/>
    </xf>
    <xf numFmtId="0" fontId="1" fillId="0" borderId="7" xfId="1" applyBorder="1" applyAlignment="1">
      <alignment wrapText="1"/>
    </xf>
    <xf numFmtId="0" fontId="4" fillId="0" borderId="7" xfId="1" applyFont="1" applyBorder="1" applyAlignment="1">
      <alignment wrapText="1"/>
    </xf>
    <xf numFmtId="0" fontId="1" fillId="0" borderId="9" xfId="1" applyBorder="1"/>
    <xf numFmtId="4" fontId="1" fillId="0" borderId="0" xfId="1" applyNumberFormat="1"/>
    <xf numFmtId="0" fontId="1" fillId="0" borderId="0" xfId="1" applyAlignment="1">
      <alignment horizontal="center" vertical="center" textRotation="180"/>
    </xf>
    <xf numFmtId="49" fontId="1" fillId="0" borderId="0" xfId="1" applyNumberFormat="1"/>
    <xf numFmtId="0" fontId="1" fillId="0" borderId="0" xfId="1" applyAlignment="1">
      <alignment wrapText="1"/>
    </xf>
    <xf numFmtId="0" fontId="4" fillId="0" borderId="0" xfId="1" applyFont="1" applyAlignment="1">
      <alignment wrapText="1"/>
    </xf>
    <xf numFmtId="0" fontId="1" fillId="0" borderId="0" xfId="1" applyAlignment="1">
      <alignment horizontal="center"/>
    </xf>
    <xf numFmtId="0" fontId="1" fillId="0" borderId="11" xfId="1" applyBorder="1"/>
    <xf numFmtId="49" fontId="1" fillId="0" borderId="11" xfId="1" applyNumberFormat="1" applyBorder="1"/>
    <xf numFmtId="0" fontId="1" fillId="0" borderId="11" xfId="1" applyBorder="1" applyAlignment="1">
      <alignment wrapText="1"/>
    </xf>
    <xf numFmtId="0" fontId="4" fillId="0" borderId="11" xfId="1" applyFont="1" applyBorder="1" applyAlignment="1">
      <alignment wrapText="1"/>
    </xf>
    <xf numFmtId="0" fontId="1" fillId="0" borderId="12" xfId="1" applyBorder="1"/>
    <xf numFmtId="0" fontId="1" fillId="0" borderId="8" xfId="1" applyBorder="1"/>
    <xf numFmtId="49" fontId="1" fillId="0" borderId="8" xfId="1" applyNumberFormat="1" applyBorder="1"/>
    <xf numFmtId="0" fontId="1" fillId="0" borderId="13" xfId="1" applyBorder="1"/>
    <xf numFmtId="0" fontId="5" fillId="0" borderId="7" xfId="1" applyFont="1" applyBorder="1"/>
    <xf numFmtId="0" fontId="1" fillId="0" borderId="9" xfId="1" applyBorder="1" applyAlignment="1">
      <alignment wrapText="1"/>
    </xf>
    <xf numFmtId="0" fontId="5" fillId="2" borderId="14" xfId="1" applyFont="1" applyFill="1" applyBorder="1" applyAlignment="1">
      <alignment horizontal="center" vertical="center" textRotation="180" wrapText="1"/>
    </xf>
    <xf numFmtId="0" fontId="5" fillId="2" borderId="16" xfId="1" applyFont="1" applyFill="1" applyBorder="1" applyAlignment="1">
      <alignment horizontal="center" wrapText="1"/>
    </xf>
    <xf numFmtId="0" fontId="5" fillId="2" borderId="17" xfId="1" applyFont="1" applyFill="1" applyBorder="1" applyAlignment="1">
      <alignment horizontal="center" wrapText="1"/>
    </xf>
    <xf numFmtId="0" fontId="5" fillId="2" borderId="18" xfId="1" applyFont="1" applyFill="1" applyBorder="1" applyAlignment="1">
      <alignment horizontal="center" wrapText="1"/>
    </xf>
    <xf numFmtId="49" fontId="5" fillId="0" borderId="7" xfId="1" applyNumberFormat="1" applyFont="1" applyBorder="1"/>
    <xf numFmtId="0" fontId="5" fillId="0" borderId="9" xfId="1" applyFont="1" applyBorder="1" applyAlignment="1">
      <alignment wrapText="1"/>
    </xf>
    <xf numFmtId="0" fontId="5" fillId="0" borderId="19" xfId="1" applyFont="1" applyBorder="1" applyAlignment="1">
      <alignment wrapText="1"/>
    </xf>
    <xf numFmtId="0" fontId="5" fillId="0" borderId="7" xfId="1" applyFont="1" applyBorder="1" applyAlignment="1">
      <alignment wrapText="1"/>
    </xf>
    <xf numFmtId="0" fontId="5" fillId="0" borderId="9" xfId="1" applyFont="1" applyBorder="1"/>
    <xf numFmtId="0" fontId="1" fillId="2" borderId="16" xfId="1" applyFill="1" applyBorder="1" applyAlignment="1">
      <alignment horizontal="center" wrapText="1"/>
    </xf>
    <xf numFmtId="0" fontId="1" fillId="2" borderId="17" xfId="1" applyFill="1" applyBorder="1" applyAlignment="1">
      <alignment horizontal="center" wrapText="1"/>
    </xf>
    <xf numFmtId="0" fontId="1" fillId="2" borderId="18" xfId="1" applyFill="1" applyBorder="1" applyAlignment="1">
      <alignment horizontal="center" wrapText="1"/>
    </xf>
    <xf numFmtId="0" fontId="1" fillId="0" borderId="20" xfId="1" applyBorder="1"/>
    <xf numFmtId="49" fontId="1" fillId="0" borderId="20" xfId="1" applyNumberFormat="1" applyBorder="1"/>
    <xf numFmtId="0" fontId="1" fillId="0" borderId="20" xfId="1" applyBorder="1" applyAlignment="1">
      <alignment wrapText="1"/>
    </xf>
    <xf numFmtId="0" fontId="1" fillId="0" borderId="21" xfId="1" applyBorder="1"/>
    <xf numFmtId="0" fontId="1" fillId="2" borderId="24" xfId="1" applyFill="1" applyBorder="1" applyAlignment="1">
      <alignment horizontal="center" wrapText="1"/>
    </xf>
    <xf numFmtId="0" fontId="1" fillId="2" borderId="25" xfId="1" applyFill="1" applyBorder="1" applyAlignment="1">
      <alignment horizontal="center" wrapText="1"/>
    </xf>
    <xf numFmtId="14" fontId="1" fillId="0" borderId="7" xfId="1" applyNumberFormat="1" applyBorder="1"/>
    <xf numFmtId="0" fontId="1" fillId="4" borderId="7" xfId="1" applyFill="1" applyBorder="1" applyAlignment="1">
      <alignment wrapText="1"/>
    </xf>
    <xf numFmtId="0" fontId="1" fillId="4" borderId="9" xfId="1" applyFill="1" applyBorder="1" applyAlignment="1">
      <alignment wrapText="1"/>
    </xf>
    <xf numFmtId="0" fontId="4" fillId="5" borderId="7" xfId="1" applyFont="1" applyFill="1" applyBorder="1" applyAlignment="1">
      <alignment wrapText="1"/>
    </xf>
    <xf numFmtId="0" fontId="1" fillId="5" borderId="9" xfId="1" applyFill="1" applyBorder="1" applyAlignment="1">
      <alignment wrapText="1"/>
    </xf>
    <xf numFmtId="0" fontId="1" fillId="0" borderId="24" xfId="1" applyBorder="1"/>
    <xf numFmtId="49" fontId="1" fillId="0" borderId="24" xfId="1" applyNumberFormat="1" applyBorder="1"/>
    <xf numFmtId="0" fontId="1" fillId="0" borderId="24" xfId="1" applyBorder="1" applyAlignment="1">
      <alignment wrapText="1"/>
    </xf>
    <xf numFmtId="0" fontId="4" fillId="0" borderId="24" xfId="1" applyFont="1" applyBorder="1" applyAlignment="1">
      <alignment wrapText="1"/>
    </xf>
    <xf numFmtId="0" fontId="1" fillId="0" borderId="25" xfId="1" applyBorder="1"/>
    <xf numFmtId="0" fontId="1" fillId="0" borderId="26" xfId="1" applyBorder="1"/>
    <xf numFmtId="49" fontId="1" fillId="0" borderId="26" xfId="1" applyNumberFormat="1" applyBorder="1"/>
    <xf numFmtId="0" fontId="1" fillId="0" borderId="26" xfId="1" applyBorder="1" applyAlignment="1">
      <alignment wrapText="1"/>
    </xf>
    <xf numFmtId="0" fontId="4" fillId="0" borderId="26" xfId="1" applyFont="1" applyBorder="1" applyAlignment="1">
      <alignment wrapText="1"/>
    </xf>
    <xf numFmtId="0" fontId="1" fillId="0" borderId="28" xfId="1" applyBorder="1"/>
    <xf numFmtId="0" fontId="9" fillId="0" borderId="7" xfId="1" applyFont="1" applyBorder="1" applyAlignment="1">
      <alignment wrapText="1"/>
    </xf>
    <xf numFmtId="0" fontId="5" fillId="0" borderId="11" xfId="1" applyFont="1" applyBorder="1"/>
    <xf numFmtId="49" fontId="5" fillId="0" borderId="11" xfId="1" applyNumberFormat="1" applyFont="1" applyBorder="1"/>
    <xf numFmtId="14" fontId="5" fillId="0" borderId="11" xfId="1" applyNumberFormat="1" applyFont="1" applyBorder="1"/>
    <xf numFmtId="0" fontId="5" fillId="0" borderId="11" xfId="1" applyFont="1" applyBorder="1" applyAlignment="1">
      <alignment wrapText="1"/>
    </xf>
    <xf numFmtId="0" fontId="9" fillId="0" borderId="11" xfId="1" applyFont="1" applyBorder="1" applyAlignment="1">
      <alignment wrapText="1"/>
    </xf>
    <xf numFmtId="0" fontId="5" fillId="0" borderId="12" xfId="1" applyFont="1" applyBorder="1"/>
    <xf numFmtId="0" fontId="1" fillId="0" borderId="32" xfId="1" applyBorder="1"/>
    <xf numFmtId="0" fontId="1" fillId="7" borderId="7" xfId="1" applyFill="1" applyBorder="1"/>
    <xf numFmtId="0" fontId="1" fillId="7" borderId="9" xfId="1" applyFill="1" applyBorder="1" applyAlignment="1">
      <alignment wrapText="1"/>
    </xf>
    <xf numFmtId="4" fontId="1" fillId="0" borderId="0" xfId="1" applyNumberFormat="1" applyAlignment="1">
      <alignment horizontal="center" wrapText="1"/>
    </xf>
    <xf numFmtId="0" fontId="1" fillId="0" borderId="12" xfId="1" applyBorder="1" applyAlignment="1">
      <alignment wrapText="1"/>
    </xf>
    <xf numFmtId="0" fontId="1" fillId="7" borderId="11" xfId="1" applyFill="1" applyBorder="1" applyAlignment="1">
      <alignment wrapText="1"/>
    </xf>
    <xf numFmtId="0" fontId="1" fillId="7" borderId="11" xfId="1" applyFill="1" applyBorder="1"/>
    <xf numFmtId="0" fontId="1" fillId="7" borderId="12" xfId="1" applyFill="1" applyBorder="1" applyAlignment="1">
      <alignment wrapText="1"/>
    </xf>
    <xf numFmtId="14" fontId="1" fillId="0" borderId="11" xfId="1" applyNumberFormat="1" applyBorder="1"/>
    <xf numFmtId="0" fontId="4" fillId="5" borderId="11" xfId="1" applyFont="1" applyFill="1" applyBorder="1" applyAlignment="1">
      <alignment wrapText="1"/>
    </xf>
    <xf numFmtId="0" fontId="1" fillId="5" borderId="12" xfId="1" applyFill="1" applyBorder="1" applyAlignment="1">
      <alignment wrapText="1"/>
    </xf>
    <xf numFmtId="0" fontId="5" fillId="0" borderId="0" xfId="1" applyFont="1"/>
    <xf numFmtId="0" fontId="11" fillId="0" borderId="0" xfId="1" applyFont="1"/>
    <xf numFmtId="0" fontId="9" fillId="0" borderId="11" xfId="1" applyFont="1" applyBorder="1"/>
    <xf numFmtId="49" fontId="9" fillId="0" borderId="11" xfId="1" applyNumberFormat="1" applyFont="1" applyBorder="1"/>
    <xf numFmtId="0" fontId="9" fillId="2" borderId="8" xfId="1" applyFont="1" applyFill="1" applyBorder="1" applyAlignment="1">
      <alignment horizontal="center" wrapText="1"/>
    </xf>
    <xf numFmtId="0" fontId="8" fillId="0" borderId="1" xfId="1" applyFont="1" applyBorder="1"/>
    <xf numFmtId="0" fontId="9" fillId="2" borderId="25" xfId="1" applyFont="1" applyFill="1" applyBorder="1" applyAlignment="1">
      <alignment horizontal="center" wrapText="1"/>
    </xf>
    <xf numFmtId="0" fontId="9" fillId="0" borderId="12" xfId="1" applyFont="1" applyBorder="1" applyAlignment="1">
      <alignment wrapText="1"/>
    </xf>
    <xf numFmtId="0" fontId="9" fillId="2" borderId="23" xfId="1" applyFont="1" applyFill="1" applyBorder="1" applyAlignment="1">
      <alignment horizontal="center" wrapText="1"/>
    </xf>
    <xf numFmtId="4" fontId="1" fillId="0" borderId="1" xfId="1" applyNumberFormat="1" applyBorder="1"/>
    <xf numFmtId="0" fontId="12" fillId="6" borderId="38" xfId="1" applyFont="1" applyFill="1" applyBorder="1"/>
    <xf numFmtId="4" fontId="12" fillId="6" borderId="40" xfId="1" applyNumberFormat="1" applyFont="1" applyFill="1" applyBorder="1"/>
    <xf numFmtId="0" fontId="5" fillId="0" borderId="0" xfId="3" applyAlignment="1">
      <alignment vertical="center" textRotation="180"/>
    </xf>
    <xf numFmtId="0" fontId="2" fillId="0" borderId="0" xfId="3" applyFont="1"/>
    <xf numFmtId="0" fontId="5" fillId="0" borderId="0" xfId="3"/>
    <xf numFmtId="0" fontId="6" fillId="0" borderId="0" xfId="3" applyFont="1"/>
    <xf numFmtId="0" fontId="7" fillId="0" borderId="0" xfId="3" applyFont="1"/>
    <xf numFmtId="0" fontId="5" fillId="0" borderId="7" xfId="3" applyBorder="1"/>
    <xf numFmtId="49" fontId="5" fillId="0" borderId="7" xfId="3" applyNumberFormat="1" applyBorder="1"/>
    <xf numFmtId="0" fontId="5" fillId="0" borderId="7" xfId="3" applyBorder="1" applyAlignment="1">
      <alignment wrapText="1"/>
    </xf>
    <xf numFmtId="4" fontId="5" fillId="0" borderId="0" xfId="3" applyNumberFormat="1"/>
    <xf numFmtId="14" fontId="5" fillId="0" borderId="7" xfId="3" applyNumberFormat="1" applyBorder="1"/>
    <xf numFmtId="0" fontId="5" fillId="0" borderId="7" xfId="3" applyBorder="1" applyAlignment="1">
      <alignment horizontal="left"/>
    </xf>
    <xf numFmtId="0" fontId="13" fillId="0" borderId="7" xfId="3" applyFont="1" applyBorder="1" applyAlignment="1">
      <alignment wrapText="1"/>
    </xf>
    <xf numFmtId="14" fontId="5" fillId="0" borderId="7" xfId="3" applyNumberFormat="1" applyBorder="1" applyAlignment="1">
      <alignment horizontal="left"/>
    </xf>
    <xf numFmtId="0" fontId="4" fillId="0" borderId="7" xfId="3" applyFont="1" applyBorder="1" applyAlignment="1">
      <alignment wrapText="1"/>
    </xf>
    <xf numFmtId="49" fontId="5" fillId="0" borderId="7" xfId="3" applyNumberFormat="1" applyBorder="1" applyAlignment="1">
      <alignment wrapText="1"/>
    </xf>
    <xf numFmtId="4" fontId="14" fillId="6" borderId="0" xfId="2" applyNumberFormat="1" applyFont="1" applyFill="1"/>
    <xf numFmtId="0" fontId="0" fillId="0" borderId="7" xfId="0" applyBorder="1"/>
    <xf numFmtId="49" fontId="0" fillId="0" borderId="7" xfId="0" applyNumberFormat="1" applyBorder="1" applyAlignment="1">
      <alignment wrapText="1"/>
    </xf>
    <xf numFmtId="14" fontId="0" fillId="0" borderId="7" xfId="0" applyNumberFormat="1" applyBorder="1" applyAlignment="1">
      <alignment horizontal="left"/>
    </xf>
    <xf numFmtId="0" fontId="0" fillId="0" borderId="7" xfId="0" applyBorder="1" applyAlignment="1">
      <alignment wrapText="1"/>
    </xf>
    <xf numFmtId="0" fontId="4" fillId="0" borderId="7" xfId="0" applyFont="1" applyBorder="1" applyAlignment="1">
      <alignment wrapText="1"/>
    </xf>
    <xf numFmtId="0" fontId="5" fillId="0" borderId="9" xfId="3" applyBorder="1" applyAlignment="1">
      <alignment wrapText="1"/>
    </xf>
    <xf numFmtId="0" fontId="5" fillId="2" borderId="27" xfId="3" applyFill="1" applyBorder="1" applyAlignment="1">
      <alignment wrapText="1"/>
    </xf>
    <xf numFmtId="0" fontId="5" fillId="2" borderId="20" xfId="3" applyFill="1" applyBorder="1" applyAlignment="1">
      <alignment wrapText="1"/>
    </xf>
    <xf numFmtId="0" fontId="5" fillId="0" borderId="1" xfId="3" applyBorder="1"/>
    <xf numFmtId="0" fontId="5" fillId="0" borderId="11" xfId="3" applyBorder="1"/>
    <xf numFmtId="49" fontId="5" fillId="0" borderId="11" xfId="3" applyNumberFormat="1" applyBorder="1"/>
    <xf numFmtId="0" fontId="5" fillId="0" borderId="11" xfId="3" applyBorder="1" applyAlignment="1">
      <alignment wrapText="1"/>
    </xf>
    <xf numFmtId="0" fontId="5" fillId="0" borderId="12" xfId="3" applyBorder="1" applyAlignment="1">
      <alignment wrapText="1"/>
    </xf>
    <xf numFmtId="0" fontId="5" fillId="2" borderId="18" xfId="3" applyFill="1" applyBorder="1" applyAlignment="1">
      <alignment wrapText="1"/>
    </xf>
    <xf numFmtId="14" fontId="5" fillId="0" borderId="11" xfId="3" applyNumberFormat="1" applyBorder="1" applyAlignment="1">
      <alignment horizontal="left"/>
    </xf>
    <xf numFmtId="0" fontId="4" fillId="0" borderId="11" xfId="3" applyFont="1" applyBorder="1" applyAlignment="1">
      <alignment wrapText="1"/>
    </xf>
    <xf numFmtId="49" fontId="5" fillId="0" borderId="11" xfId="3" applyNumberFormat="1" applyBorder="1" applyAlignment="1">
      <alignment wrapText="1"/>
    </xf>
    <xf numFmtId="0" fontId="0" fillId="2" borderId="27" xfId="0" applyFill="1" applyBorder="1" applyAlignment="1">
      <alignment wrapText="1"/>
    </xf>
    <xf numFmtId="0" fontId="0" fillId="2" borderId="20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/>
    <xf numFmtId="49" fontId="0" fillId="0" borderId="11" xfId="0" applyNumberFormat="1" applyBorder="1" applyAlignment="1">
      <alignment wrapText="1"/>
    </xf>
    <xf numFmtId="14" fontId="0" fillId="0" borderId="11" xfId="0" applyNumberFormat="1" applyBorder="1" applyAlignment="1">
      <alignment horizontal="left"/>
    </xf>
    <xf numFmtId="0" fontId="0" fillId="0" borderId="11" xfId="0" applyBorder="1" applyAlignment="1">
      <alignment wrapText="1"/>
    </xf>
    <xf numFmtId="0" fontId="4" fillId="0" borderId="11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30" xfId="0" applyBorder="1" applyAlignment="1">
      <alignment wrapText="1"/>
    </xf>
    <xf numFmtId="0" fontId="5" fillId="0" borderId="30" xfId="3" applyBorder="1" applyAlignment="1">
      <alignment wrapText="1"/>
    </xf>
    <xf numFmtId="0" fontId="5" fillId="0" borderId="26" xfId="3" applyBorder="1" applyAlignment="1">
      <alignment wrapText="1"/>
    </xf>
    <xf numFmtId="0" fontId="5" fillId="0" borderId="13" xfId="3" applyBorder="1" applyAlignment="1">
      <alignment wrapText="1"/>
    </xf>
    <xf numFmtId="0" fontId="5" fillId="2" borderId="24" xfId="3" applyFill="1" applyBorder="1" applyAlignment="1">
      <alignment wrapText="1"/>
    </xf>
    <xf numFmtId="0" fontId="5" fillId="2" borderId="25" xfId="3" applyFill="1" applyBorder="1" applyAlignment="1">
      <alignment wrapText="1"/>
    </xf>
    <xf numFmtId="0" fontId="1" fillId="2" borderId="14" xfId="1" applyFill="1" applyBorder="1" applyAlignment="1">
      <alignment vertical="center" textRotation="180" wrapText="1"/>
    </xf>
    <xf numFmtId="0" fontId="1" fillId="2" borderId="23" xfId="1" applyFill="1" applyBorder="1" applyAlignment="1">
      <alignment vertical="center" textRotation="180" wrapText="1"/>
    </xf>
    <xf numFmtId="0" fontId="1" fillId="2" borderId="41" xfId="1" applyFill="1" applyBorder="1" applyAlignment="1">
      <alignment vertical="center" textRotation="180" wrapText="1"/>
    </xf>
    <xf numFmtId="0" fontId="5" fillId="2" borderId="23" xfId="3" applyFill="1" applyBorder="1" applyAlignment="1">
      <alignment vertical="center" textRotation="180" wrapText="1"/>
    </xf>
    <xf numFmtId="0" fontId="0" fillId="2" borderId="23" xfId="0" applyFill="1" applyBorder="1" applyAlignment="1">
      <alignment vertical="center" textRotation="180" wrapText="1"/>
    </xf>
    <xf numFmtId="0" fontId="1" fillId="0" borderId="30" xfId="1" applyBorder="1"/>
    <xf numFmtId="0" fontId="1" fillId="2" borderId="17" xfId="1" applyFill="1" applyBorder="1" applyAlignment="1">
      <alignment wrapText="1"/>
    </xf>
    <xf numFmtId="4" fontId="1" fillId="0" borderId="30" xfId="1" applyNumberFormat="1" applyBorder="1" applyAlignment="1">
      <alignment wrapText="1"/>
    </xf>
    <xf numFmtId="0" fontId="1" fillId="0" borderId="30" xfId="1" applyBorder="1" applyAlignment="1">
      <alignment wrapText="1"/>
    </xf>
    <xf numFmtId="0" fontId="1" fillId="0" borderId="31" xfId="1" applyBorder="1"/>
    <xf numFmtId="49" fontId="1" fillId="0" borderId="11" xfId="1" applyNumberFormat="1" applyBorder="1" applyAlignment="1">
      <alignment wrapText="1"/>
    </xf>
    <xf numFmtId="0" fontId="1" fillId="2" borderId="24" xfId="1" applyFill="1" applyBorder="1" applyAlignment="1">
      <alignment wrapText="1"/>
    </xf>
    <xf numFmtId="0" fontId="1" fillId="2" borderId="25" xfId="1" applyFill="1" applyBorder="1" applyAlignment="1">
      <alignment wrapText="1"/>
    </xf>
    <xf numFmtId="14" fontId="1" fillId="0" borderId="0" xfId="1" applyNumberFormat="1"/>
    <xf numFmtId="0" fontId="0" fillId="2" borderId="24" xfId="0" applyFill="1" applyBorder="1" applyAlignment="1">
      <alignment wrapText="1"/>
    </xf>
    <xf numFmtId="0" fontId="0" fillId="2" borderId="8" xfId="0" applyFill="1" applyBorder="1" applyAlignment="1">
      <alignment wrapText="1"/>
    </xf>
    <xf numFmtId="14" fontId="0" fillId="0" borderId="7" xfId="0" applyNumberFormat="1" applyBorder="1"/>
    <xf numFmtId="0" fontId="1" fillId="0" borderId="0" xfId="3" applyFont="1"/>
    <xf numFmtId="0" fontId="0" fillId="0" borderId="42" xfId="0" applyBorder="1"/>
    <xf numFmtId="0" fontId="9" fillId="0" borderId="0" xfId="1" applyFont="1"/>
    <xf numFmtId="0" fontId="9" fillId="0" borderId="0" xfId="1" applyFont="1" applyAlignment="1">
      <alignment wrapText="1"/>
    </xf>
    <xf numFmtId="0" fontId="9" fillId="2" borderId="14" xfId="1" applyFont="1" applyFill="1" applyBorder="1" applyAlignment="1">
      <alignment horizontal="center" wrapText="1"/>
    </xf>
    <xf numFmtId="0" fontId="9" fillId="2" borderId="20" xfId="1" applyFont="1" applyFill="1" applyBorder="1" applyAlignment="1">
      <alignment horizontal="center" wrapText="1"/>
    </xf>
    <xf numFmtId="0" fontId="9" fillId="2" borderId="18" xfId="1" applyFont="1" applyFill="1" applyBorder="1" applyAlignment="1">
      <alignment horizontal="center" wrapText="1"/>
    </xf>
    <xf numFmtId="0" fontId="9" fillId="0" borderId="43" xfId="1" applyFont="1" applyBorder="1"/>
    <xf numFmtId="49" fontId="9" fillId="0" borderId="43" xfId="1" applyNumberFormat="1" applyFont="1" applyBorder="1"/>
    <xf numFmtId="0" fontId="9" fillId="0" borderId="43" xfId="1" applyFont="1" applyBorder="1" applyAlignment="1">
      <alignment wrapText="1"/>
    </xf>
    <xf numFmtId="49" fontId="9" fillId="0" borderId="37" xfId="1" applyNumberFormat="1" applyFont="1" applyBorder="1"/>
    <xf numFmtId="0" fontId="9" fillId="2" borderId="24" xfId="1" applyFont="1" applyFill="1" applyBorder="1" applyAlignment="1">
      <alignment horizontal="center" wrapText="1"/>
    </xf>
    <xf numFmtId="0" fontId="9" fillId="0" borderId="37" xfId="1" applyFont="1" applyBorder="1"/>
    <xf numFmtId="0" fontId="0" fillId="0" borderId="37" xfId="0" applyBorder="1"/>
    <xf numFmtId="0" fontId="9" fillId="0" borderId="26" xfId="1" applyFont="1" applyBorder="1"/>
    <xf numFmtId="0" fontId="9" fillId="0" borderId="26" xfId="1" applyFont="1" applyBorder="1" applyAlignment="1">
      <alignment wrapText="1"/>
    </xf>
    <xf numFmtId="49" fontId="9" fillId="0" borderId="7" xfId="1" applyNumberFormat="1" applyFont="1" applyBorder="1"/>
    <xf numFmtId="0" fontId="9" fillId="0" borderId="7" xfId="1" applyFont="1" applyBorder="1"/>
    <xf numFmtId="49" fontId="9" fillId="0" borderId="26" xfId="1" applyNumberFormat="1" applyFont="1" applyBorder="1"/>
    <xf numFmtId="0" fontId="9" fillId="0" borderId="46" xfId="1" applyFont="1" applyBorder="1" applyAlignment="1">
      <alignment wrapText="1"/>
    </xf>
    <xf numFmtId="14" fontId="1" fillId="0" borderId="7" xfId="1" applyNumberFormat="1" applyBorder="1" applyAlignment="1">
      <alignment horizontal="left" wrapText="1"/>
    </xf>
    <xf numFmtId="0" fontId="9" fillId="0" borderId="47" xfId="1" applyFont="1" applyBorder="1" applyAlignment="1">
      <alignment wrapText="1"/>
    </xf>
    <xf numFmtId="0" fontId="9" fillId="0" borderId="9" xfId="1" applyFont="1" applyBorder="1" applyAlignment="1">
      <alignment wrapText="1"/>
    </xf>
    <xf numFmtId="0" fontId="9" fillId="2" borderId="41" xfId="1" applyFont="1" applyFill="1" applyBorder="1" applyAlignment="1">
      <alignment horizontal="center" wrapText="1"/>
    </xf>
    <xf numFmtId="0" fontId="1" fillId="0" borderId="19" xfId="1" applyBorder="1"/>
    <xf numFmtId="0" fontId="1" fillId="0" borderId="48" xfId="1" applyBorder="1"/>
    <xf numFmtId="4" fontId="9" fillId="0" borderId="43" xfId="1" applyNumberFormat="1" applyFont="1" applyBorder="1"/>
    <xf numFmtId="14" fontId="1" fillId="0" borderId="26" xfId="1" applyNumberFormat="1" applyBorder="1" applyAlignment="1">
      <alignment horizontal="left" wrapText="1"/>
    </xf>
    <xf numFmtId="0" fontId="9" fillId="0" borderId="28" xfId="1" applyFont="1" applyBorder="1" applyAlignment="1">
      <alignment wrapText="1"/>
    </xf>
    <xf numFmtId="14" fontId="9" fillId="0" borderId="7" xfId="1" applyNumberFormat="1" applyFont="1" applyBorder="1"/>
    <xf numFmtId="0" fontId="9" fillId="0" borderId="32" xfId="1" applyFont="1" applyBorder="1"/>
    <xf numFmtId="0" fontId="9" fillId="0" borderId="33" xfId="1" applyFont="1" applyBorder="1" applyAlignment="1">
      <alignment wrapText="1"/>
    </xf>
    <xf numFmtId="0" fontId="1" fillId="0" borderId="6" xfId="1" applyBorder="1"/>
    <xf numFmtId="0" fontId="9" fillId="0" borderId="20" xfId="1" applyFont="1" applyBorder="1" applyAlignment="1">
      <alignment wrapText="1"/>
    </xf>
    <xf numFmtId="0" fontId="14" fillId="6" borderId="0" xfId="2" applyFont="1" applyFill="1"/>
    <xf numFmtId="14" fontId="1" fillId="0" borderId="0" xfId="3" applyNumberFormat="1" applyFont="1"/>
    <xf numFmtId="14" fontId="9" fillId="0" borderId="43" xfId="1" applyNumberFormat="1" applyFont="1" applyBorder="1"/>
    <xf numFmtId="0" fontId="9" fillId="2" borderId="4" xfId="1" applyFont="1" applyFill="1" applyBorder="1" applyAlignment="1">
      <alignment horizontal="center" wrapText="1"/>
    </xf>
    <xf numFmtId="0" fontId="0" fillId="0" borderId="1" xfId="0" applyBorder="1"/>
    <xf numFmtId="0" fontId="1" fillId="0" borderId="10" xfId="1" applyBorder="1"/>
    <xf numFmtId="14" fontId="1" fillId="0" borderId="11" xfId="1" applyNumberFormat="1" applyBorder="1" applyAlignment="1">
      <alignment horizontal="left" wrapText="1"/>
    </xf>
    <xf numFmtId="49" fontId="9" fillId="0" borderId="0" xfId="1" applyNumberFormat="1" applyFont="1"/>
    <xf numFmtId="0" fontId="9" fillId="0" borderId="43" xfId="1" applyFont="1" applyBorder="1" applyAlignment="1">
      <alignment horizontal="right"/>
    </xf>
    <xf numFmtId="0" fontId="9" fillId="0" borderId="44" xfId="1" applyFont="1" applyBorder="1"/>
    <xf numFmtId="49" fontId="9" fillId="0" borderId="44" xfId="1" applyNumberFormat="1" applyFont="1" applyBorder="1"/>
    <xf numFmtId="14" fontId="9" fillId="0" borderId="44" xfId="1" applyNumberFormat="1" applyFont="1" applyBorder="1"/>
    <xf numFmtId="0" fontId="9" fillId="0" borderId="44" xfId="1" applyFont="1" applyBorder="1" applyAlignment="1">
      <alignment horizontal="right"/>
    </xf>
    <xf numFmtId="0" fontId="9" fillId="0" borderId="44" xfId="1" applyFont="1" applyBorder="1" applyAlignment="1">
      <alignment wrapText="1"/>
    </xf>
    <xf numFmtId="4" fontId="9" fillId="0" borderId="44" xfId="1" applyNumberFormat="1" applyFont="1" applyBorder="1"/>
    <xf numFmtId="0" fontId="9" fillId="2" borderId="16" xfId="1" applyFont="1" applyFill="1" applyBorder="1" applyAlignment="1">
      <alignment horizontal="center" wrapText="1"/>
    </xf>
    <xf numFmtId="0" fontId="9" fillId="0" borderId="40" xfId="1" applyFont="1" applyBorder="1"/>
    <xf numFmtId="0" fontId="9" fillId="0" borderId="50" xfId="1" applyFont="1" applyBorder="1"/>
    <xf numFmtId="4" fontId="9" fillId="0" borderId="43" xfId="1" applyNumberFormat="1" applyFont="1" applyBorder="1" applyAlignment="1">
      <alignment horizontal="right"/>
    </xf>
    <xf numFmtId="4" fontId="9" fillId="0" borderId="44" xfId="1" applyNumberFormat="1" applyFont="1" applyBorder="1" applyAlignment="1">
      <alignment horizontal="right"/>
    </xf>
    <xf numFmtId="4" fontId="8" fillId="0" borderId="0" xfId="3" applyNumberFormat="1" applyFont="1"/>
    <xf numFmtId="0" fontId="0" fillId="0" borderId="26" xfId="0" applyBorder="1"/>
    <xf numFmtId="0" fontId="5" fillId="0" borderId="32" xfId="3" applyBorder="1"/>
    <xf numFmtId="0" fontId="0" fillId="0" borderId="26" xfId="0" applyBorder="1" applyAlignment="1">
      <alignment wrapText="1"/>
    </xf>
    <xf numFmtId="49" fontId="9" fillId="0" borderId="32" xfId="1" applyNumberFormat="1" applyFont="1" applyBorder="1"/>
    <xf numFmtId="4" fontId="1" fillId="0" borderId="7" xfId="1" applyNumberFormat="1" applyBorder="1" applyAlignment="1">
      <alignment wrapText="1"/>
    </xf>
    <xf numFmtId="14" fontId="9" fillId="0" borderId="44" xfId="1" applyNumberFormat="1" applyFont="1" applyBorder="1" applyAlignment="1">
      <alignment wrapText="1"/>
    </xf>
    <xf numFmtId="14" fontId="9" fillId="0" borderId="43" xfId="1" applyNumberFormat="1" applyFont="1" applyBorder="1" applyAlignment="1">
      <alignment wrapText="1"/>
    </xf>
    <xf numFmtId="49" fontId="9" fillId="0" borderId="40" xfId="1" applyNumberFormat="1" applyFont="1" applyBorder="1" applyAlignment="1">
      <alignment horizontal="right"/>
    </xf>
    <xf numFmtId="14" fontId="1" fillId="0" borderId="7" xfId="1" applyNumberFormat="1" applyBorder="1" applyAlignment="1">
      <alignment horizontal="right" wrapText="1"/>
    </xf>
    <xf numFmtId="0" fontId="12" fillId="6" borderId="53" xfId="1" applyFont="1" applyFill="1" applyBorder="1"/>
    <xf numFmtId="4" fontId="9" fillId="0" borderId="43" xfId="1" applyNumberFormat="1" applyFont="1" applyBorder="1" applyAlignment="1">
      <alignment wrapText="1"/>
    </xf>
    <xf numFmtId="4" fontId="9" fillId="0" borderId="44" xfId="1" applyNumberFormat="1" applyFont="1" applyBorder="1" applyAlignment="1">
      <alignment wrapText="1"/>
    </xf>
    <xf numFmtId="49" fontId="9" fillId="0" borderId="44" xfId="1" applyNumberFormat="1" applyFont="1" applyBorder="1" applyAlignment="1">
      <alignment horizontal="right"/>
    </xf>
    <xf numFmtId="49" fontId="9" fillId="0" borderId="43" xfId="1" applyNumberFormat="1" applyFont="1" applyBorder="1" applyAlignment="1">
      <alignment horizontal="right"/>
    </xf>
    <xf numFmtId="0" fontId="9" fillId="0" borderId="50" xfId="1" applyFont="1" applyBorder="1" applyAlignment="1">
      <alignment wrapText="1"/>
    </xf>
    <xf numFmtId="0" fontId="9" fillId="0" borderId="40" xfId="1" applyFont="1" applyBorder="1" applyAlignment="1">
      <alignment wrapText="1"/>
    </xf>
    <xf numFmtId="0" fontId="1" fillId="8" borderId="0" xfId="1" applyFill="1" applyAlignment="1">
      <alignment horizontal="center" vertical="center" textRotation="90" wrapText="1"/>
    </xf>
    <xf numFmtId="0" fontId="19" fillId="0" borderId="0" xfId="1" applyFont="1"/>
    <xf numFmtId="0" fontId="9" fillId="2" borderId="27" xfId="1" applyFont="1" applyFill="1" applyBorder="1" applyAlignment="1">
      <alignment horizontal="center" wrapText="1"/>
    </xf>
    <xf numFmtId="0" fontId="9" fillId="2" borderId="30" xfId="1" applyFont="1" applyFill="1" applyBorder="1" applyAlignment="1">
      <alignment horizontal="center" wrapText="1"/>
    </xf>
    <xf numFmtId="0" fontId="9" fillId="2" borderId="21" xfId="1" applyFont="1" applyFill="1" applyBorder="1" applyAlignment="1">
      <alignment horizontal="center" wrapText="1"/>
    </xf>
    <xf numFmtId="0" fontId="12" fillId="0" borderId="0" xfId="1" applyFont="1"/>
    <xf numFmtId="4" fontId="12" fillId="0" borderId="0" xfId="1" applyNumberFormat="1" applyFont="1"/>
    <xf numFmtId="164" fontId="12" fillId="9" borderId="7" xfId="1" applyNumberFormat="1" applyFont="1" applyFill="1" applyBorder="1"/>
    <xf numFmtId="14" fontId="0" fillId="0" borderId="7" xfId="0" applyNumberFormat="1" applyBorder="1" applyAlignment="1">
      <alignment wrapText="1"/>
    </xf>
    <xf numFmtId="14" fontId="1" fillId="0" borderId="7" xfId="1" applyNumberFormat="1" applyBorder="1" applyAlignment="1">
      <alignment wrapText="1"/>
    </xf>
    <xf numFmtId="49" fontId="0" fillId="0" borderId="26" xfId="0" applyNumberFormat="1" applyBorder="1" applyAlignment="1">
      <alignment wrapText="1"/>
    </xf>
    <xf numFmtId="14" fontId="0" fillId="0" borderId="26" xfId="0" applyNumberFormat="1" applyBorder="1" applyAlignment="1">
      <alignment wrapText="1"/>
    </xf>
    <xf numFmtId="14" fontId="0" fillId="0" borderId="26" xfId="0" applyNumberFormat="1" applyBorder="1" applyAlignment="1">
      <alignment horizontal="left"/>
    </xf>
    <xf numFmtId="0" fontId="4" fillId="0" borderId="26" xfId="0" applyFont="1" applyBorder="1" applyAlignment="1">
      <alignment wrapText="1"/>
    </xf>
    <xf numFmtId="0" fontId="0" fillId="0" borderId="28" xfId="0" applyBorder="1" applyAlignment="1">
      <alignment wrapText="1"/>
    </xf>
    <xf numFmtId="14" fontId="0" fillId="0" borderId="11" xfId="0" applyNumberFormat="1" applyBorder="1"/>
    <xf numFmtId="164" fontId="1" fillId="0" borderId="0" xfId="1" applyNumberFormat="1"/>
    <xf numFmtId="0" fontId="12" fillId="9" borderId="57" xfId="1" applyFont="1" applyFill="1" applyBorder="1"/>
    <xf numFmtId="4" fontId="12" fillId="9" borderId="58" xfId="1" applyNumberFormat="1" applyFont="1" applyFill="1" applyBorder="1"/>
    <xf numFmtId="165" fontId="1" fillId="0" borderId="0" xfId="1" applyNumberFormat="1"/>
    <xf numFmtId="14" fontId="1" fillId="0" borderId="0" xfId="1" applyNumberFormat="1" applyAlignment="1">
      <alignment horizontal="right" wrapText="1"/>
    </xf>
    <xf numFmtId="4" fontId="1" fillId="0" borderId="0" xfId="1" applyNumberFormat="1" applyAlignment="1">
      <alignment wrapText="1"/>
    </xf>
    <xf numFmtId="0" fontId="4" fillId="5" borderId="0" xfId="1" applyFont="1" applyFill="1" applyAlignment="1">
      <alignment wrapText="1"/>
    </xf>
    <xf numFmtId="14" fontId="1" fillId="0" borderId="0" xfId="1" applyNumberFormat="1" applyAlignment="1">
      <alignment wrapText="1"/>
    </xf>
    <xf numFmtId="0" fontId="1" fillId="5" borderId="0" xfId="1" applyFill="1" applyAlignment="1">
      <alignment wrapText="1"/>
    </xf>
    <xf numFmtId="0" fontId="1" fillId="8" borderId="32" xfId="1" applyFill="1" applyBorder="1" applyAlignment="1">
      <alignment vertical="center" textRotation="90" wrapText="1"/>
    </xf>
    <xf numFmtId="0" fontId="9" fillId="0" borderId="52" xfId="1" applyFont="1" applyBorder="1"/>
    <xf numFmtId="49" fontId="9" fillId="0" borderId="45" xfId="1" applyNumberFormat="1" applyFont="1" applyBorder="1"/>
    <xf numFmtId="14" fontId="9" fillId="0" borderId="45" xfId="1" applyNumberFormat="1" applyFont="1" applyBorder="1"/>
    <xf numFmtId="4" fontId="9" fillId="0" borderId="45" xfId="1" applyNumberFormat="1" applyFont="1" applyBorder="1" applyAlignment="1">
      <alignment horizontal="right"/>
    </xf>
    <xf numFmtId="0" fontId="9" fillId="0" borderId="45" xfId="1" applyFont="1" applyBorder="1" applyAlignment="1">
      <alignment wrapText="1"/>
    </xf>
    <xf numFmtId="4" fontId="9" fillId="0" borderId="45" xfId="1" applyNumberFormat="1" applyFont="1" applyBorder="1"/>
    <xf numFmtId="0" fontId="9" fillId="0" borderId="45" xfId="1" applyFont="1" applyBorder="1"/>
    <xf numFmtId="0" fontId="9" fillId="0" borderId="52" xfId="1" applyFont="1" applyBorder="1" applyAlignment="1">
      <alignment wrapText="1"/>
    </xf>
    <xf numFmtId="0" fontId="9" fillId="2" borderId="2" xfId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wrapText="1"/>
    </xf>
    <xf numFmtId="0" fontId="9" fillId="0" borderId="50" xfId="1" applyFont="1" applyBorder="1" applyAlignment="1">
      <alignment horizontal="center"/>
    </xf>
    <xf numFmtId="49" fontId="9" fillId="0" borderId="43" xfId="1" applyNumberFormat="1" applyFont="1" applyBorder="1" applyAlignment="1">
      <alignment horizontal="center"/>
    </xf>
    <xf numFmtId="0" fontId="24" fillId="0" borderId="0" xfId="6"/>
    <xf numFmtId="4" fontId="24" fillId="0" borderId="0" xfId="6" applyNumberFormat="1"/>
    <xf numFmtId="0" fontId="24" fillId="0" borderId="0" xfId="6" applyAlignment="1">
      <alignment horizontal="right"/>
    </xf>
    <xf numFmtId="0" fontId="22" fillId="0" borderId="0" xfId="6" applyFont="1"/>
    <xf numFmtId="4" fontId="22" fillId="0" borderId="0" xfId="6" applyNumberFormat="1" applyFont="1"/>
    <xf numFmtId="0" fontId="22" fillId="0" borderId="0" xfId="6" applyFont="1" applyAlignment="1">
      <alignment horizontal="right"/>
    </xf>
    <xf numFmtId="0" fontId="22" fillId="12" borderId="7" xfId="6" applyFont="1" applyFill="1" applyBorder="1"/>
    <xf numFmtId="14" fontId="22" fillId="12" borderId="7" xfId="6" applyNumberFormat="1" applyFont="1" applyFill="1" applyBorder="1"/>
    <xf numFmtId="4" fontId="22" fillId="12" borderId="7" xfId="6" applyNumberFormat="1" applyFont="1" applyFill="1" applyBorder="1"/>
    <xf numFmtId="0" fontId="22" fillId="12" borderId="7" xfId="6" applyFont="1" applyFill="1" applyBorder="1" applyAlignment="1">
      <alignment horizontal="left" wrapText="1"/>
    </xf>
    <xf numFmtId="0" fontId="23" fillId="12" borderId="7" xfId="6" applyFont="1" applyFill="1" applyBorder="1" applyAlignment="1">
      <alignment horizontal="right" wrapText="1"/>
    </xf>
    <xf numFmtId="0" fontId="22" fillId="12" borderId="7" xfId="6" applyFont="1" applyFill="1" applyBorder="1" applyAlignment="1">
      <alignment wrapText="1"/>
    </xf>
    <xf numFmtId="0" fontId="23" fillId="12" borderId="7" xfId="6" applyFont="1" applyFill="1" applyBorder="1" applyAlignment="1">
      <alignment horizontal="right"/>
    </xf>
    <xf numFmtId="14" fontId="22" fillId="12" borderId="7" xfId="6" applyNumberFormat="1" applyFont="1" applyFill="1" applyBorder="1" applyAlignment="1">
      <alignment wrapText="1"/>
    </xf>
    <xf numFmtId="0" fontId="8" fillId="9" borderId="55" xfId="6" applyFont="1" applyFill="1" applyBorder="1"/>
    <xf numFmtId="4" fontId="8" fillId="9" borderId="59" xfId="6" applyNumberFormat="1" applyFont="1" applyFill="1" applyBorder="1"/>
    <xf numFmtId="0" fontId="22" fillId="11" borderId="7" xfId="6" applyFont="1" applyFill="1" applyBorder="1" applyAlignment="1">
      <alignment horizontal="center"/>
    </xf>
    <xf numFmtId="4" fontId="22" fillId="11" borderId="7" xfId="6" applyNumberFormat="1" applyFont="1" applyFill="1" applyBorder="1" applyAlignment="1">
      <alignment horizontal="center"/>
    </xf>
    <xf numFmtId="0" fontId="22" fillId="11" borderId="7" xfId="6" applyFont="1" applyFill="1" applyBorder="1" applyAlignment="1">
      <alignment horizontal="center" wrapText="1"/>
    </xf>
    <xf numFmtId="0" fontId="24" fillId="0" borderId="0" xfId="7"/>
    <xf numFmtId="4" fontId="24" fillId="0" borderId="0" xfId="7" applyNumberFormat="1" applyAlignment="1">
      <alignment horizontal="center"/>
    </xf>
    <xf numFmtId="0" fontId="24" fillId="0" borderId="0" xfId="7" applyAlignment="1">
      <alignment horizontal="center"/>
    </xf>
    <xf numFmtId="0" fontId="24" fillId="13" borderId="0" xfId="7" applyFill="1"/>
    <xf numFmtId="4" fontId="1" fillId="2" borderId="17" xfId="7" applyNumberFormat="1" applyFont="1" applyFill="1" applyBorder="1" applyAlignment="1">
      <alignment horizontal="center" wrapText="1"/>
    </xf>
    <xf numFmtId="0" fontId="24" fillId="2" borderId="17" xfId="7" applyFill="1" applyBorder="1" applyAlignment="1">
      <alignment horizontal="center" wrapText="1"/>
    </xf>
    <xf numFmtId="0" fontId="24" fillId="2" borderId="18" xfId="7" applyFill="1" applyBorder="1" applyAlignment="1">
      <alignment horizontal="center" wrapText="1"/>
    </xf>
    <xf numFmtId="0" fontId="24" fillId="0" borderId="7" xfId="7" applyBorder="1" applyAlignment="1">
      <alignment horizontal="center"/>
    </xf>
    <xf numFmtId="0" fontId="24" fillId="0" borderId="7" xfId="7" applyBorder="1"/>
    <xf numFmtId="0" fontId="24" fillId="14" borderId="7" xfId="7" applyFill="1" applyBorder="1" applyAlignment="1">
      <alignment horizontal="center"/>
    </xf>
    <xf numFmtId="0" fontId="24" fillId="13" borderId="7" xfId="7" applyFill="1" applyBorder="1"/>
    <xf numFmtId="0" fontId="1" fillId="14" borderId="7" xfId="7" applyFont="1" applyFill="1" applyBorder="1"/>
    <xf numFmtId="0" fontId="1" fillId="0" borderId="7" xfId="7" applyFont="1" applyBorder="1" applyAlignment="1">
      <alignment horizontal="center"/>
    </xf>
    <xf numFmtId="0" fontId="1" fillId="0" borderId="7" xfId="7" applyFont="1" applyBorder="1"/>
    <xf numFmtId="14" fontId="24" fillId="0" borderId="7" xfId="7" applyNumberFormat="1" applyBorder="1"/>
    <xf numFmtId="0" fontId="1" fillId="14" borderId="7" xfId="7" applyFont="1" applyFill="1" applyBorder="1" applyAlignment="1">
      <alignment horizontal="center"/>
    </xf>
    <xf numFmtId="14" fontId="1" fillId="14" borderId="7" xfId="7" applyNumberFormat="1" applyFont="1" applyFill="1" applyBorder="1"/>
    <xf numFmtId="0" fontId="24" fillId="15" borderId="7" xfId="7" applyFill="1" applyBorder="1" applyAlignment="1">
      <alignment horizontal="center"/>
    </xf>
    <xf numFmtId="0" fontId="24" fillId="15" borderId="7" xfId="7" applyFill="1" applyBorder="1"/>
    <xf numFmtId="14" fontId="24" fillId="15" borderId="7" xfId="7" applyNumberFormat="1" applyFill="1" applyBorder="1"/>
    <xf numFmtId="14" fontId="1" fillId="0" borderId="7" xfId="7" applyNumberFormat="1" applyFont="1" applyBorder="1"/>
    <xf numFmtId="166" fontId="24" fillId="0" borderId="7" xfId="7" applyNumberFormat="1" applyBorder="1" applyAlignment="1">
      <alignment horizontal="center"/>
    </xf>
    <xf numFmtId="4" fontId="24" fillId="0" borderId="7" xfId="7" applyNumberFormat="1" applyBorder="1" applyAlignment="1">
      <alignment horizontal="right"/>
    </xf>
    <xf numFmtId="4" fontId="24" fillId="13" borderId="7" xfId="7" applyNumberFormat="1" applyFill="1" applyBorder="1" applyAlignment="1">
      <alignment horizontal="right"/>
    </xf>
    <xf numFmtId="4" fontId="1" fillId="14" borderId="7" xfId="7" applyNumberFormat="1" applyFont="1" applyFill="1" applyBorder="1" applyAlignment="1">
      <alignment horizontal="right"/>
    </xf>
    <xf numFmtId="4" fontId="24" fillId="15" borderId="7" xfId="7" applyNumberFormat="1" applyFill="1" applyBorder="1" applyAlignment="1">
      <alignment horizontal="right"/>
    </xf>
    <xf numFmtId="4" fontId="24" fillId="2" borderId="17" xfId="7" applyNumberFormat="1" applyFill="1" applyBorder="1" applyAlignment="1">
      <alignment horizontal="center" wrapText="1"/>
    </xf>
    <xf numFmtId="44" fontId="24" fillId="0" borderId="0" xfId="7" applyNumberFormat="1" applyAlignment="1">
      <alignment horizontal="right"/>
    </xf>
    <xf numFmtId="167" fontId="8" fillId="0" borderId="0" xfId="7" applyNumberFormat="1" applyFont="1" applyAlignment="1">
      <alignment horizontal="right"/>
    </xf>
    <xf numFmtId="167" fontId="21" fillId="10" borderId="56" xfId="1" applyNumberFormat="1" applyFont="1" applyFill="1" applyBorder="1"/>
    <xf numFmtId="4" fontId="12" fillId="10" borderId="55" xfId="1" applyNumberFormat="1" applyFont="1" applyFill="1" applyBorder="1"/>
    <xf numFmtId="44" fontId="1" fillId="0" borderId="0" xfId="1" applyNumberFormat="1"/>
    <xf numFmtId="44" fontId="1" fillId="3" borderId="0" xfId="1" applyNumberFormat="1" applyFill="1"/>
    <xf numFmtId="44" fontId="1" fillId="0" borderId="0" xfId="1" applyNumberFormat="1" applyAlignment="1">
      <alignment horizontal="center"/>
    </xf>
    <xf numFmtId="44" fontId="5" fillId="3" borderId="0" xfId="1" applyNumberFormat="1" applyFont="1" applyFill="1"/>
    <xf numFmtId="167" fontId="1" fillId="0" borderId="0" xfId="1" applyNumberFormat="1"/>
    <xf numFmtId="167" fontId="25" fillId="16" borderId="0" xfId="1" applyNumberFormat="1" applyFont="1" applyFill="1"/>
    <xf numFmtId="167" fontId="1" fillId="16" borderId="0" xfId="1" applyNumberFormat="1" applyFill="1" applyAlignment="1">
      <alignment wrapText="1"/>
    </xf>
    <xf numFmtId="167" fontId="8" fillId="0" borderId="0" xfId="1" applyNumberFormat="1" applyFont="1"/>
    <xf numFmtId="0" fontId="8" fillId="0" borderId="7" xfId="1" applyFont="1" applyBorder="1" applyAlignment="1">
      <alignment wrapText="1"/>
    </xf>
    <xf numFmtId="44" fontId="8" fillId="0" borderId="7" xfId="1" applyNumberFormat="1" applyFont="1" applyBorder="1" applyAlignment="1">
      <alignment horizontal="left" indent="1"/>
    </xf>
    <xf numFmtId="167" fontId="8" fillId="0" borderId="0" xfId="1" applyNumberFormat="1" applyFont="1" applyAlignment="1">
      <alignment horizontal="left" indent="1"/>
    </xf>
    <xf numFmtId="44" fontId="0" fillId="0" borderId="0" xfId="0" applyNumberFormat="1"/>
    <xf numFmtId="44" fontId="1" fillId="0" borderId="39" xfId="1" applyNumberFormat="1" applyBorder="1"/>
    <xf numFmtId="44" fontId="12" fillId="6" borderId="37" xfId="1" applyNumberFormat="1" applyFont="1" applyFill="1" applyBorder="1"/>
    <xf numFmtId="167" fontId="12" fillId="9" borderId="7" xfId="1" applyNumberFormat="1" applyFont="1" applyFill="1" applyBorder="1"/>
    <xf numFmtId="167" fontId="8" fillId="9" borderId="7" xfId="1" applyNumberFormat="1" applyFont="1" applyFill="1" applyBorder="1"/>
    <xf numFmtId="0" fontId="8" fillId="9" borderId="7" xfId="1" applyFont="1" applyFill="1" applyBorder="1"/>
    <xf numFmtId="4" fontId="8" fillId="9" borderId="7" xfId="7" applyNumberFormat="1" applyFont="1" applyFill="1" applyBorder="1" applyAlignment="1">
      <alignment horizontal="center"/>
    </xf>
    <xf numFmtId="167" fontId="8" fillId="9" borderId="7" xfId="7" applyNumberFormat="1" applyFont="1" applyFill="1" applyBorder="1" applyAlignment="1">
      <alignment horizontal="center"/>
    </xf>
    <xf numFmtId="0" fontId="1" fillId="0" borderId="26" xfId="1" applyBorder="1" applyAlignment="1">
      <alignment horizontal="left" vertical="center" wrapText="1"/>
    </xf>
    <xf numFmtId="0" fontId="1" fillId="0" borderId="20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2" borderId="7" xfId="1" applyFill="1" applyBorder="1" applyAlignment="1">
      <alignment horizontal="center" vertical="center" textRotation="180" wrapText="1"/>
    </xf>
    <xf numFmtId="0" fontId="4" fillId="5" borderId="26" xfId="1" applyFont="1" applyFill="1" applyBorder="1" applyAlignment="1">
      <alignment horizontal="left" vertical="center" wrapText="1"/>
    </xf>
    <xf numFmtId="0" fontId="4" fillId="5" borderId="20" xfId="1" applyFont="1" applyFill="1" applyBorder="1" applyAlignment="1">
      <alignment horizontal="left" vertical="center" wrapText="1"/>
    </xf>
    <xf numFmtId="0" fontId="4" fillId="5" borderId="8" xfId="1" applyFont="1" applyFill="1" applyBorder="1" applyAlignment="1">
      <alignment horizontal="left" vertical="center" wrapText="1"/>
    </xf>
    <xf numFmtId="0" fontId="1" fillId="2" borderId="23" xfId="1" applyFill="1" applyBorder="1" applyAlignment="1">
      <alignment horizontal="center" vertical="center" textRotation="180"/>
    </xf>
    <xf numFmtId="0" fontId="1" fillId="2" borderId="6" xfId="1" applyFill="1" applyBorder="1" applyAlignment="1">
      <alignment horizontal="center" vertical="center" textRotation="180"/>
    </xf>
    <xf numFmtId="0" fontId="1" fillId="2" borderId="10" xfId="1" applyFill="1" applyBorder="1" applyAlignment="1">
      <alignment horizontal="center" vertical="center" textRotation="180"/>
    </xf>
    <xf numFmtId="0" fontId="1" fillId="2" borderId="14" xfId="1" applyFill="1" applyBorder="1" applyAlignment="1">
      <alignment horizontal="center" vertical="center" textRotation="180"/>
    </xf>
    <xf numFmtId="0" fontId="1" fillId="2" borderId="15" xfId="1" applyFill="1" applyBorder="1" applyAlignment="1">
      <alignment horizontal="center" vertical="center" textRotation="180"/>
    </xf>
    <xf numFmtId="0" fontId="1" fillId="2" borderId="22" xfId="1" applyFill="1" applyBorder="1" applyAlignment="1">
      <alignment horizontal="center" vertical="center" textRotation="180"/>
    </xf>
    <xf numFmtId="0" fontId="5" fillId="2" borderId="29" xfId="1" applyFont="1" applyFill="1" applyBorder="1" applyAlignment="1">
      <alignment horizontal="center" vertical="center" textRotation="180"/>
    </xf>
    <xf numFmtId="0" fontId="5" fillId="2" borderId="15" xfId="1" applyFont="1" applyFill="1" applyBorder="1" applyAlignment="1">
      <alignment horizontal="center" vertical="center" textRotation="180"/>
    </xf>
    <xf numFmtId="0" fontId="5" fillId="2" borderId="22" xfId="1" applyFont="1" applyFill="1" applyBorder="1" applyAlignment="1">
      <alignment horizontal="center" vertical="center" textRotation="180"/>
    </xf>
    <xf numFmtId="0" fontId="1" fillId="2" borderId="27" xfId="1" applyFill="1" applyBorder="1" applyAlignment="1">
      <alignment horizontal="center" vertical="center" textRotation="180" wrapText="1"/>
    </xf>
    <xf numFmtId="0" fontId="1" fillId="2" borderId="36" xfId="1" applyFill="1" applyBorder="1" applyAlignment="1">
      <alignment horizontal="center" vertical="center" textRotation="180" wrapText="1"/>
    </xf>
    <xf numFmtId="0" fontId="5" fillId="0" borderId="33" xfId="1" applyFont="1" applyBorder="1" applyAlignment="1">
      <alignment horizontal="left"/>
    </xf>
    <xf numFmtId="0" fontId="5" fillId="0" borderId="34" xfId="1" applyFont="1" applyBorder="1" applyAlignment="1">
      <alignment horizontal="left"/>
    </xf>
    <xf numFmtId="0" fontId="5" fillId="0" borderId="35" xfId="1" applyFont="1" applyBorder="1" applyAlignment="1">
      <alignment horizontal="left"/>
    </xf>
    <xf numFmtId="0" fontId="1" fillId="2" borderId="14" xfId="1" applyFill="1" applyBorder="1" applyAlignment="1">
      <alignment horizontal="center" vertical="center" textRotation="180" wrapText="1"/>
    </xf>
    <xf numFmtId="0" fontId="1" fillId="2" borderId="22" xfId="1" applyFill="1" applyBorder="1" applyAlignment="1">
      <alignment horizontal="center" vertical="center" textRotation="180" wrapText="1"/>
    </xf>
    <xf numFmtId="0" fontId="1" fillId="2" borderId="15" xfId="1" applyFill="1" applyBorder="1" applyAlignment="1">
      <alignment horizontal="center" vertical="center" textRotation="180" wrapText="1"/>
    </xf>
    <xf numFmtId="0" fontId="1" fillId="0" borderId="26" xfId="1" applyBorder="1" applyAlignment="1">
      <alignment horizontal="left" wrapText="1"/>
    </xf>
    <xf numFmtId="0" fontId="1" fillId="0" borderId="30" xfId="1" applyBorder="1" applyAlignment="1">
      <alignment horizontal="left" wrapText="1"/>
    </xf>
    <xf numFmtId="0" fontId="4" fillId="0" borderId="26" xfId="1" applyFont="1" applyBorder="1" applyAlignment="1">
      <alignment horizontal="left" wrapText="1"/>
    </xf>
    <xf numFmtId="0" fontId="4" fillId="0" borderId="30" xfId="1" applyFont="1" applyBorder="1" applyAlignment="1">
      <alignment horizontal="left" wrapText="1"/>
    </xf>
    <xf numFmtId="0" fontId="1" fillId="0" borderId="28" xfId="1" applyBorder="1" applyAlignment="1">
      <alignment horizontal="left"/>
    </xf>
    <xf numFmtId="0" fontId="1" fillId="0" borderId="31" xfId="1" applyBorder="1" applyAlignment="1">
      <alignment horizontal="left"/>
    </xf>
    <xf numFmtId="0" fontId="4" fillId="0" borderId="26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1" fillId="8" borderId="44" xfId="1" applyFill="1" applyBorder="1" applyAlignment="1">
      <alignment horizontal="center" vertical="center" textRotation="90" wrapText="1"/>
    </xf>
    <xf numFmtId="0" fontId="1" fillId="8" borderId="45" xfId="1" applyFill="1" applyBorder="1" applyAlignment="1">
      <alignment horizontal="center" vertical="center" textRotation="90" wrapText="1"/>
    </xf>
    <xf numFmtId="0" fontId="1" fillId="8" borderId="49" xfId="1" applyFill="1" applyBorder="1" applyAlignment="1">
      <alignment horizontal="center" vertical="center" textRotation="90" wrapText="1"/>
    </xf>
    <xf numFmtId="0" fontId="1" fillId="8" borderId="50" xfId="1" applyFill="1" applyBorder="1" applyAlignment="1">
      <alignment horizontal="center" vertical="center" textRotation="90" wrapText="1"/>
    </xf>
    <xf numFmtId="0" fontId="1" fillId="8" borderId="51" xfId="1" applyFill="1" applyBorder="1" applyAlignment="1">
      <alignment horizontal="center" vertical="center" textRotation="90" wrapText="1"/>
    </xf>
    <xf numFmtId="0" fontId="1" fillId="8" borderId="52" xfId="1" applyFill="1" applyBorder="1" applyAlignment="1">
      <alignment horizontal="center" vertical="center" textRotation="90" wrapText="1"/>
    </xf>
    <xf numFmtId="0" fontId="9" fillId="0" borderId="44" xfId="1" applyFont="1" applyBorder="1" applyAlignment="1">
      <alignment horizontal="left" vertical="center" wrapText="1"/>
    </xf>
    <xf numFmtId="0" fontId="9" fillId="0" borderId="49" xfId="1" applyFont="1" applyBorder="1" applyAlignment="1">
      <alignment horizontal="left" vertical="center" wrapText="1"/>
    </xf>
    <xf numFmtId="0" fontId="9" fillId="0" borderId="45" xfId="1" applyFont="1" applyBorder="1" applyAlignment="1">
      <alignment horizontal="left" vertical="center" wrapText="1"/>
    </xf>
    <xf numFmtId="49" fontId="9" fillId="0" borderId="44" xfId="1" applyNumberFormat="1" applyFont="1" applyBorder="1" applyAlignment="1">
      <alignment horizontal="left" vertical="center"/>
    </xf>
    <xf numFmtId="49" fontId="9" fillId="0" borderId="49" xfId="1" applyNumberFormat="1" applyFont="1" applyBorder="1" applyAlignment="1">
      <alignment horizontal="left" vertical="center"/>
    </xf>
    <xf numFmtId="49" fontId="9" fillId="0" borderId="45" xfId="1" applyNumberFormat="1" applyFont="1" applyBorder="1" applyAlignment="1">
      <alignment horizontal="left" vertical="center"/>
    </xf>
    <xf numFmtId="0" fontId="9" fillId="0" borderId="44" xfId="1" applyFont="1" applyBorder="1" applyAlignment="1">
      <alignment horizontal="center" vertical="center" wrapText="1"/>
    </xf>
    <xf numFmtId="0" fontId="9" fillId="0" borderId="45" xfId="1" applyFont="1" applyBorder="1" applyAlignment="1">
      <alignment horizontal="center" vertical="center" wrapText="1"/>
    </xf>
    <xf numFmtId="0" fontId="9" fillId="0" borderId="44" xfId="1" applyFont="1" applyBorder="1" applyAlignment="1">
      <alignment horizontal="center" vertical="center"/>
    </xf>
    <xf numFmtId="0" fontId="9" fillId="0" borderId="49" xfId="1" applyFont="1" applyBorder="1" applyAlignment="1">
      <alignment horizontal="center" vertical="center"/>
    </xf>
    <xf numFmtId="0" fontId="9" fillId="0" borderId="45" xfId="1" applyFont="1" applyBorder="1" applyAlignment="1">
      <alignment horizontal="center" vertical="center"/>
    </xf>
    <xf numFmtId="0" fontId="9" fillId="0" borderId="49" xfId="1" applyFont="1" applyBorder="1" applyAlignment="1">
      <alignment horizontal="center" vertical="center" wrapText="1"/>
    </xf>
    <xf numFmtId="0" fontId="20" fillId="9" borderId="54" xfId="0" applyFont="1" applyFill="1" applyBorder="1" applyAlignment="1">
      <alignment horizontal="center"/>
    </xf>
    <xf numFmtId="0" fontId="20" fillId="9" borderId="1" xfId="0" applyFont="1" applyFill="1" applyBorder="1" applyAlignment="1">
      <alignment horizontal="center"/>
    </xf>
    <xf numFmtId="0" fontId="1" fillId="8" borderId="32" xfId="1" applyFill="1" applyBorder="1" applyAlignment="1">
      <alignment horizontal="center" vertical="center" textRotation="90" wrapText="1"/>
    </xf>
    <xf numFmtId="0" fontId="1" fillId="8" borderId="0" xfId="1" applyFill="1" applyAlignment="1">
      <alignment horizontal="center" vertical="center" textRotation="90" wrapText="1"/>
    </xf>
    <xf numFmtId="0" fontId="0" fillId="0" borderId="26" xfId="0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0" fillId="0" borderId="26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2" borderId="15" xfId="0" applyFill="1" applyBorder="1" applyAlignment="1">
      <alignment horizontal="center" vertical="center" textRotation="180" wrapText="1"/>
    </xf>
    <xf numFmtId="0" fontId="0" fillId="2" borderId="22" xfId="0" applyFill="1" applyBorder="1" applyAlignment="1">
      <alignment horizontal="center" vertical="center" textRotation="180" wrapText="1"/>
    </xf>
    <xf numFmtId="0" fontId="5" fillId="2" borderId="15" xfId="3" applyFill="1" applyBorder="1" applyAlignment="1">
      <alignment horizontal="center" vertical="center" textRotation="180" wrapText="1"/>
    </xf>
    <xf numFmtId="0" fontId="5" fillId="2" borderId="22" xfId="3" applyFill="1" applyBorder="1" applyAlignment="1">
      <alignment horizontal="center" vertical="center" textRotation="180" wrapText="1"/>
    </xf>
    <xf numFmtId="0" fontId="5" fillId="2" borderId="29" xfId="3" applyFill="1" applyBorder="1" applyAlignment="1">
      <alignment horizontal="center" vertical="center" textRotation="180" wrapText="1"/>
    </xf>
    <xf numFmtId="4" fontId="19" fillId="0" borderId="0" xfId="1" applyNumberFormat="1" applyFont="1"/>
    <xf numFmtId="0" fontId="19" fillId="0" borderId="0" xfId="1" applyFont="1" applyAlignment="1">
      <alignment horizontal="center"/>
    </xf>
    <xf numFmtId="4" fontId="8" fillId="17" borderId="33" xfId="1" applyNumberFormat="1" applyFont="1" applyFill="1" applyBorder="1" applyAlignment="1">
      <alignment horizontal="center" vertical="center"/>
    </xf>
    <xf numFmtId="4" fontId="8" fillId="17" borderId="34" xfId="1" applyNumberFormat="1" applyFont="1" applyFill="1" applyBorder="1" applyAlignment="1">
      <alignment horizontal="center" vertical="center"/>
    </xf>
    <xf numFmtId="4" fontId="8" fillId="17" borderId="19" xfId="1" applyNumberFormat="1" applyFont="1" applyFill="1" applyBorder="1" applyAlignment="1">
      <alignment horizontal="center" vertical="center"/>
    </xf>
    <xf numFmtId="4" fontId="8" fillId="17" borderId="8" xfId="1" applyNumberFormat="1" applyFont="1" applyFill="1" applyBorder="1" applyAlignment="1">
      <alignment horizontal="center" vertical="center"/>
    </xf>
    <xf numFmtId="4" fontId="8" fillId="17" borderId="8" xfId="1" applyNumberFormat="1" applyFont="1" applyFill="1" applyBorder="1" applyAlignment="1">
      <alignment horizontal="center" vertical="center" wrapText="1"/>
    </xf>
    <xf numFmtId="4" fontId="1" fillId="0" borderId="7" xfId="1" applyNumberFormat="1" applyBorder="1"/>
    <xf numFmtId="4" fontId="1" fillId="0" borderId="7" xfId="1" applyNumberFormat="1" applyBorder="1" applyAlignment="1">
      <alignment horizontal="center"/>
    </xf>
    <xf numFmtId="0" fontId="1" fillId="0" borderId="7" xfId="1" applyBorder="1" applyAlignment="1">
      <alignment horizontal="center" wrapText="1"/>
    </xf>
    <xf numFmtId="0" fontId="0" fillId="0" borderId="7" xfId="0" applyBorder="1" applyAlignment="1">
      <alignment horizontal="left"/>
    </xf>
    <xf numFmtId="4" fontId="0" fillId="0" borderId="7" xfId="0" applyNumberFormat="1" applyBorder="1" applyAlignment="1">
      <alignment horizontal="right"/>
    </xf>
    <xf numFmtId="0" fontId="0" fillId="0" borderId="7" xfId="0" applyBorder="1" applyAlignment="1">
      <alignment horizontal="center"/>
    </xf>
    <xf numFmtId="4" fontId="0" fillId="0" borderId="7" xfId="0" applyNumberFormat="1" applyBorder="1"/>
    <xf numFmtId="0" fontId="8" fillId="0" borderId="0" xfId="1" applyFont="1" applyAlignment="1">
      <alignment horizontal="right"/>
    </xf>
    <xf numFmtId="4" fontId="8" fillId="17" borderId="8" xfId="1" applyNumberFormat="1" applyFont="1" applyFill="1" applyBorder="1"/>
    <xf numFmtId="4" fontId="15" fillId="0" borderId="0" xfId="1" applyNumberFormat="1" applyFont="1"/>
    <xf numFmtId="0" fontId="15" fillId="0" borderId="0" xfId="1" applyFont="1" applyAlignment="1">
      <alignment horizontal="center"/>
    </xf>
    <xf numFmtId="0" fontId="15" fillId="0" borderId="0" xfId="1" applyFont="1"/>
    <xf numFmtId="4" fontId="19" fillId="0" borderId="0" xfId="1" applyNumberFormat="1" applyFont="1" applyAlignment="1">
      <alignment horizontal="center" wrapText="1"/>
    </xf>
    <xf numFmtId="0" fontId="8" fillId="17" borderId="33" xfId="1" applyFont="1" applyFill="1" applyBorder="1" applyAlignment="1">
      <alignment horizontal="center" vertical="center" wrapText="1"/>
    </xf>
    <xf numFmtId="0" fontId="8" fillId="17" borderId="34" xfId="1" applyFont="1" applyFill="1" applyBorder="1" applyAlignment="1">
      <alignment horizontal="center" vertical="center" wrapText="1"/>
    </xf>
    <xf numFmtId="0" fontId="8" fillId="17" borderId="19" xfId="1" applyFont="1" applyFill="1" applyBorder="1" applyAlignment="1">
      <alignment horizontal="center" vertical="center" wrapText="1"/>
    </xf>
    <xf numFmtId="0" fontId="8" fillId="17" borderId="7" xfId="1" applyFont="1" applyFill="1" applyBorder="1" applyAlignment="1">
      <alignment horizontal="center" vertical="center" wrapText="1"/>
    </xf>
    <xf numFmtId="4" fontId="8" fillId="17" borderId="7" xfId="1" applyNumberFormat="1" applyFont="1" applyFill="1" applyBorder="1" applyAlignment="1">
      <alignment horizontal="center" vertical="center"/>
    </xf>
    <xf numFmtId="4" fontId="8" fillId="17" borderId="7" xfId="1" applyNumberFormat="1" applyFont="1" applyFill="1" applyBorder="1" applyAlignment="1">
      <alignment horizontal="center" vertical="center" wrapText="1"/>
    </xf>
    <xf numFmtId="0" fontId="1" fillId="0" borderId="7" xfId="1" applyBorder="1" applyAlignment="1">
      <alignment horizontal="center"/>
    </xf>
    <xf numFmtId="4" fontId="1" fillId="0" borderId="7" xfId="1" applyNumberFormat="1" applyBorder="1" applyAlignment="1">
      <alignment horizontal="right"/>
    </xf>
    <xf numFmtId="0" fontId="8" fillId="0" borderId="27" xfId="1" applyFont="1" applyBorder="1" applyAlignment="1">
      <alignment horizontal="right"/>
    </xf>
  </cellXfs>
  <cellStyles count="8">
    <cellStyle name="Normalno" xfId="0" builtinId="0"/>
    <cellStyle name="Normalno 2" xfId="1" xr:uid="{0C89CB9F-615C-422A-ACE3-A06912E4D7B6}"/>
    <cellStyle name="Normalno 2 2" xfId="3" xr:uid="{512A2806-D4FB-4136-A388-3424E2061649}"/>
    <cellStyle name="Normalno 2 3" xfId="7" xr:uid="{C3226D8B-11BE-4F71-A3DF-F57FDC6602BB}"/>
    <cellStyle name="Normalno 3" xfId="2" xr:uid="{F3045779-0757-478F-97FA-1C4FB5F2586C}"/>
    <cellStyle name="Normalno 4" xfId="4" xr:uid="{73FCAC38-C54B-4B8D-A686-8E46A9C498F7}"/>
    <cellStyle name="Normalno 5" xfId="5" xr:uid="{6FA35DDF-C020-44A3-84D8-D21B7B1D6111}"/>
    <cellStyle name="Normalno 6" xfId="6" xr:uid="{C98D1861-FA69-4DEF-ABB6-2150248482BF}"/>
  </cellStyles>
  <dxfs count="0"/>
  <tableStyles count="0" defaultTableStyle="TableStyleMedium2" defaultPivotStyle="PivotStyleLight16"/>
  <colors>
    <mruColors>
      <color rgb="FFBAFEC5"/>
      <color rgb="FFB0FEAC"/>
      <color rgb="FFA4FD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307B6-931C-47ED-9E04-A62DDB242721}">
  <dimension ref="A1:D31"/>
  <sheetViews>
    <sheetView tabSelected="1" workbookViewId="0">
      <selection activeCell="I10" sqref="I10"/>
    </sheetView>
  </sheetViews>
  <sheetFormatPr defaultRowHeight="15" x14ac:dyDescent="0.25"/>
  <cols>
    <col min="1" max="1" width="26" customWidth="1"/>
    <col min="2" max="2" width="17.140625" customWidth="1"/>
    <col min="3" max="3" width="34.85546875" customWidth="1"/>
    <col min="4" max="4" width="22.7109375" customWidth="1"/>
  </cols>
  <sheetData>
    <row r="1" spans="1:4" x14ac:dyDescent="0.25">
      <c r="A1" s="235"/>
      <c r="B1" s="405"/>
      <c r="C1" s="235"/>
      <c r="D1" s="406"/>
    </row>
    <row r="2" spans="1:4" x14ac:dyDescent="0.25">
      <c r="A2" s="407" t="s">
        <v>1963</v>
      </c>
      <c r="B2" s="408"/>
      <c r="C2" s="408"/>
      <c r="D2" s="409"/>
    </row>
    <row r="3" spans="1:4" ht="51" x14ac:dyDescent="0.25">
      <c r="A3" s="410" t="s">
        <v>1964</v>
      </c>
      <c r="B3" s="410" t="s">
        <v>1965</v>
      </c>
      <c r="C3" s="410" t="s">
        <v>1966</v>
      </c>
      <c r="D3" s="411" t="s">
        <v>1967</v>
      </c>
    </row>
    <row r="4" spans="1:4" ht="32.25" customHeight="1" x14ac:dyDescent="0.25">
      <c r="A4" s="12" t="s">
        <v>1968</v>
      </c>
      <c r="B4" s="412">
        <v>296960.65000000002</v>
      </c>
      <c r="C4" s="412" t="s">
        <v>1969</v>
      </c>
      <c r="D4" s="15" t="s">
        <v>1970</v>
      </c>
    </row>
    <row r="5" spans="1:4" ht="33" customHeight="1" x14ac:dyDescent="0.25">
      <c r="A5" s="15" t="s">
        <v>1971</v>
      </c>
      <c r="B5" s="412">
        <v>451257.55</v>
      </c>
      <c r="C5" s="222" t="s">
        <v>1972</v>
      </c>
      <c r="D5" s="15" t="s">
        <v>1973</v>
      </c>
    </row>
    <row r="6" spans="1:4" ht="28.5" customHeight="1" x14ac:dyDescent="0.25">
      <c r="A6" s="12" t="s">
        <v>1974</v>
      </c>
      <c r="B6" s="413" t="s">
        <v>1975</v>
      </c>
      <c r="C6" s="222" t="s">
        <v>1976</v>
      </c>
      <c r="D6" s="15" t="s">
        <v>1977</v>
      </c>
    </row>
    <row r="7" spans="1:4" ht="37.5" customHeight="1" x14ac:dyDescent="0.25">
      <c r="A7" s="15" t="s">
        <v>1978</v>
      </c>
      <c r="B7" s="412">
        <v>5328.82</v>
      </c>
      <c r="C7" s="222" t="s">
        <v>1979</v>
      </c>
      <c r="D7" s="414" t="s">
        <v>1980</v>
      </c>
    </row>
    <row r="8" spans="1:4" x14ac:dyDescent="0.25">
      <c r="A8" s="415" t="s">
        <v>1981</v>
      </c>
      <c r="B8" s="416">
        <v>10399.36</v>
      </c>
      <c r="C8" s="415" t="s">
        <v>1982</v>
      </c>
      <c r="D8" s="417" t="s">
        <v>1980</v>
      </c>
    </row>
    <row r="9" spans="1:4" ht="25.5" customHeight="1" x14ac:dyDescent="0.25">
      <c r="A9" s="15" t="s">
        <v>1983</v>
      </c>
      <c r="B9" s="412">
        <v>8626.99</v>
      </c>
      <c r="C9" s="412" t="s">
        <v>1982</v>
      </c>
      <c r="D9" s="15" t="s">
        <v>1977</v>
      </c>
    </row>
    <row r="10" spans="1:4" ht="16.5" customHeight="1" x14ac:dyDescent="0.25">
      <c r="A10" s="12" t="s">
        <v>1984</v>
      </c>
      <c r="B10" s="412">
        <v>14267.7</v>
      </c>
      <c r="C10" s="412" t="s">
        <v>1982</v>
      </c>
      <c r="D10" s="15" t="s">
        <v>1985</v>
      </c>
    </row>
    <row r="11" spans="1:4" ht="16.5" customHeight="1" x14ac:dyDescent="0.25">
      <c r="A11" s="12" t="s">
        <v>1984</v>
      </c>
      <c r="B11" s="412">
        <v>66361.399999999994</v>
      </c>
      <c r="C11" s="412" t="s">
        <v>1982</v>
      </c>
      <c r="D11" s="15" t="s">
        <v>1977</v>
      </c>
    </row>
    <row r="12" spans="1:4" ht="17.25" customHeight="1" x14ac:dyDescent="0.25">
      <c r="A12" s="12" t="s">
        <v>1984</v>
      </c>
      <c r="B12" s="412">
        <v>14732.23</v>
      </c>
      <c r="C12" s="222" t="s">
        <v>1986</v>
      </c>
      <c r="D12" s="414" t="s">
        <v>1980</v>
      </c>
    </row>
    <row r="13" spans="1:4" ht="24.75" customHeight="1" x14ac:dyDescent="0.25">
      <c r="A13" s="12" t="s">
        <v>1984</v>
      </c>
      <c r="B13" s="412">
        <v>7963.4</v>
      </c>
      <c r="C13" s="222" t="s">
        <v>1987</v>
      </c>
      <c r="D13" s="15" t="s">
        <v>1977</v>
      </c>
    </row>
    <row r="14" spans="1:4" ht="27" customHeight="1" x14ac:dyDescent="0.25">
      <c r="A14" s="12" t="s">
        <v>1988</v>
      </c>
      <c r="B14" s="412">
        <v>2847.96</v>
      </c>
      <c r="C14" s="222" t="s">
        <v>1989</v>
      </c>
      <c r="D14" s="15" t="s">
        <v>1977</v>
      </c>
    </row>
    <row r="15" spans="1:4" ht="33.75" customHeight="1" x14ac:dyDescent="0.25">
      <c r="A15" s="12" t="s">
        <v>1984</v>
      </c>
      <c r="B15" s="412">
        <v>14148.42</v>
      </c>
      <c r="C15" s="222" t="s">
        <v>1990</v>
      </c>
      <c r="D15" s="414" t="s">
        <v>1980</v>
      </c>
    </row>
    <row r="16" spans="1:4" ht="23.25" customHeight="1" x14ac:dyDescent="0.25">
      <c r="A16" s="12" t="s">
        <v>1984</v>
      </c>
      <c r="B16" s="418">
        <v>19908.419999999998</v>
      </c>
      <c r="C16" s="113" t="s">
        <v>1982</v>
      </c>
      <c r="D16" s="15" t="s">
        <v>1977</v>
      </c>
    </row>
    <row r="17" spans="1:4" ht="24" customHeight="1" x14ac:dyDescent="0.25">
      <c r="A17" s="12" t="s">
        <v>1984</v>
      </c>
      <c r="B17" s="412">
        <v>70000</v>
      </c>
      <c r="C17" s="15" t="s">
        <v>1991</v>
      </c>
      <c r="D17" s="15" t="s">
        <v>1977</v>
      </c>
    </row>
    <row r="18" spans="1:4" ht="26.25" x14ac:dyDescent="0.25">
      <c r="A18" s="12" t="s">
        <v>1984</v>
      </c>
      <c r="B18" s="412">
        <v>12940.5</v>
      </c>
      <c r="C18" s="222" t="s">
        <v>1982</v>
      </c>
      <c r="D18" s="414" t="s">
        <v>1980</v>
      </c>
    </row>
    <row r="19" spans="1:4" ht="22.5" customHeight="1" x14ac:dyDescent="0.25">
      <c r="A19" s="12" t="s">
        <v>1984</v>
      </c>
      <c r="B19" s="412">
        <v>4500</v>
      </c>
      <c r="C19" s="222" t="s">
        <v>1982</v>
      </c>
      <c r="D19" s="15" t="s">
        <v>1977</v>
      </c>
    </row>
    <row r="20" spans="1:4" x14ac:dyDescent="0.25">
      <c r="A20" s="419" t="s">
        <v>671</v>
      </c>
      <c r="B20" s="420">
        <f>SUM(B4:B19)</f>
        <v>1000243.3999999999</v>
      </c>
      <c r="C20" s="18"/>
      <c r="D20" s="421"/>
    </row>
    <row r="21" spans="1:4" x14ac:dyDescent="0.25">
      <c r="A21" s="3"/>
      <c r="B21" s="18"/>
      <c r="C21" s="18"/>
      <c r="D21" s="422"/>
    </row>
    <row r="22" spans="1:4" x14ac:dyDescent="0.25">
      <c r="A22" s="423"/>
      <c r="B22" s="421"/>
      <c r="C22" s="421"/>
      <c r="D22" s="422"/>
    </row>
    <row r="23" spans="1:4" x14ac:dyDescent="0.25">
      <c r="A23" s="235"/>
      <c r="B23" s="424"/>
      <c r="C23" s="235"/>
      <c r="D23" s="235"/>
    </row>
    <row r="24" spans="1:4" x14ac:dyDescent="0.25">
      <c r="A24" s="425" t="s">
        <v>1992</v>
      </c>
      <c r="B24" s="426"/>
      <c r="C24" s="426"/>
      <c r="D24" s="427"/>
    </row>
    <row r="25" spans="1:4" ht="51" x14ac:dyDescent="0.25">
      <c r="A25" s="428" t="s">
        <v>1993</v>
      </c>
      <c r="B25" s="429" t="s">
        <v>1965</v>
      </c>
      <c r="C25" s="429" t="s">
        <v>1966</v>
      </c>
      <c r="D25" s="430" t="s">
        <v>1994</v>
      </c>
    </row>
    <row r="26" spans="1:4" ht="37.5" customHeight="1" x14ac:dyDescent="0.25">
      <c r="A26" s="431" t="s">
        <v>1981</v>
      </c>
      <c r="B26" s="432">
        <v>2163.33</v>
      </c>
      <c r="C26" s="414" t="s">
        <v>1995</v>
      </c>
      <c r="D26" s="414" t="s">
        <v>1980</v>
      </c>
    </row>
    <row r="27" spans="1:4" x14ac:dyDescent="0.25">
      <c r="A27" s="433" t="s">
        <v>671</v>
      </c>
      <c r="B27" s="420">
        <f>SUM(B26:B26)</f>
        <v>2163.33</v>
      </c>
      <c r="C27" s="423"/>
      <c r="D27" s="423"/>
    </row>
    <row r="28" spans="1:4" x14ac:dyDescent="0.25">
      <c r="A28" s="423"/>
      <c r="B28" s="421"/>
      <c r="C28" s="421"/>
      <c r="D28" s="422"/>
    </row>
    <row r="29" spans="1:4" x14ac:dyDescent="0.25">
      <c r="A29" s="423"/>
      <c r="B29" s="421"/>
      <c r="C29" s="421"/>
      <c r="D29" s="422"/>
    </row>
    <row r="30" spans="1:4" x14ac:dyDescent="0.25">
      <c r="A30" s="423"/>
      <c r="B30" s="421"/>
      <c r="C30" s="421"/>
      <c r="D30" s="422"/>
    </row>
    <row r="31" spans="1:4" x14ac:dyDescent="0.25">
      <c r="A31" s="423"/>
      <c r="B31" s="421"/>
      <c r="C31" s="421"/>
      <c r="D31" s="422"/>
    </row>
  </sheetData>
  <mergeCells count="2">
    <mergeCell ref="A2:D2"/>
    <mergeCell ref="A24:D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B0CC2-1561-41D2-A7FF-A9F4A5C9D16C}">
  <sheetPr>
    <pageSetUpPr fitToPage="1"/>
  </sheetPr>
  <dimension ref="A1:N220"/>
  <sheetViews>
    <sheetView topLeftCell="A135" zoomScale="80" zoomScaleNormal="80" workbookViewId="0">
      <selection activeCell="N215" sqref="N215"/>
    </sheetView>
  </sheetViews>
  <sheetFormatPr defaultRowHeight="12.75" x14ac:dyDescent="0.2"/>
  <cols>
    <col min="1" max="1" width="3.85546875" style="1" customWidth="1"/>
    <col min="2" max="2" width="4.7109375" style="3" customWidth="1"/>
    <col min="3" max="3" width="7.85546875" style="3" customWidth="1"/>
    <col min="4" max="4" width="11.28515625" style="3" customWidth="1"/>
    <col min="5" max="5" width="11.42578125" style="3" customWidth="1"/>
    <col min="6" max="6" width="19.140625" style="3" customWidth="1"/>
    <col min="7" max="7" width="27.7109375" style="3" customWidth="1"/>
    <col min="8" max="8" width="33.85546875" style="3" customWidth="1"/>
    <col min="9" max="10" width="10.28515625" style="3" customWidth="1"/>
    <col min="11" max="11" width="11.7109375" style="3" customWidth="1"/>
    <col min="12" max="12" width="18.5703125" style="3" customWidth="1"/>
    <col min="13" max="13" width="18.42578125" style="18" customWidth="1"/>
    <col min="14" max="14" width="25.7109375" style="3" customWidth="1"/>
    <col min="15" max="15" width="28.28515625" style="3" customWidth="1"/>
    <col min="16" max="16384" width="9.140625" style="3"/>
  </cols>
  <sheetData>
    <row r="1" spans="1:13" ht="15" x14ac:dyDescent="0.2">
      <c r="B1" s="2" t="s">
        <v>0</v>
      </c>
    </row>
    <row r="2" spans="1:13" ht="15" x14ac:dyDescent="0.2">
      <c r="B2" s="2" t="s">
        <v>1</v>
      </c>
    </row>
    <row r="4" spans="1:13" ht="16.5" customHeight="1" x14ac:dyDescent="0.25">
      <c r="B4" s="4" t="s">
        <v>2</v>
      </c>
      <c r="G4" s="85"/>
    </row>
    <row r="5" spans="1:13" ht="13.5" thickBot="1" x14ac:dyDescent="0.2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s="11" customFormat="1" ht="49.7" customHeight="1" thickTop="1" thickBot="1" x14ac:dyDescent="0.25">
      <c r="A6" s="7" t="s">
        <v>3</v>
      </c>
      <c r="B6" s="8" t="s">
        <v>4</v>
      </c>
      <c r="C6" s="9" t="s">
        <v>5</v>
      </c>
      <c r="D6" s="9" t="s">
        <v>6</v>
      </c>
      <c r="E6" s="9" t="s">
        <v>7</v>
      </c>
      <c r="F6" s="9" t="s">
        <v>8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10" t="s">
        <v>14</v>
      </c>
      <c r="M6" s="77"/>
    </row>
    <row r="7" spans="1:13" ht="37.5" customHeight="1" thickTop="1" x14ac:dyDescent="0.2">
      <c r="A7" s="348" t="s">
        <v>183</v>
      </c>
      <c r="B7" s="57" t="s">
        <v>52</v>
      </c>
      <c r="C7" s="58" t="s">
        <v>184</v>
      </c>
      <c r="D7" s="57" t="s">
        <v>17</v>
      </c>
      <c r="E7" s="57" t="s">
        <v>18</v>
      </c>
      <c r="F7" s="59" t="s">
        <v>19</v>
      </c>
      <c r="G7" s="59" t="s">
        <v>20</v>
      </c>
      <c r="H7" s="60" t="s">
        <v>21</v>
      </c>
      <c r="I7" s="57"/>
      <c r="J7" s="57"/>
      <c r="K7" s="57" t="s">
        <v>185</v>
      </c>
      <c r="L7" s="61" t="s">
        <v>186</v>
      </c>
      <c r="M7" s="322">
        <v>0</v>
      </c>
    </row>
    <row r="8" spans="1:13" ht="25.5" x14ac:dyDescent="0.2">
      <c r="A8" s="349"/>
      <c r="B8" s="12" t="s">
        <v>15</v>
      </c>
      <c r="C8" s="13" t="s">
        <v>16</v>
      </c>
      <c r="D8" s="12" t="s">
        <v>17</v>
      </c>
      <c r="E8" s="12" t="s">
        <v>18</v>
      </c>
      <c r="F8" s="14" t="s">
        <v>19</v>
      </c>
      <c r="G8" s="15" t="s">
        <v>20</v>
      </c>
      <c r="H8" s="16" t="s">
        <v>21</v>
      </c>
      <c r="I8" s="12"/>
      <c r="J8" s="12"/>
      <c r="K8" s="12"/>
      <c r="L8" s="17"/>
      <c r="M8" s="322">
        <v>10000</v>
      </c>
    </row>
    <row r="9" spans="1:13" ht="25.5" x14ac:dyDescent="0.2">
      <c r="A9" s="349"/>
      <c r="B9" s="12" t="s">
        <v>60</v>
      </c>
      <c r="C9" s="13" t="s">
        <v>187</v>
      </c>
      <c r="D9" s="12" t="s">
        <v>17</v>
      </c>
      <c r="E9" s="12" t="s">
        <v>18</v>
      </c>
      <c r="F9" s="14" t="s">
        <v>19</v>
      </c>
      <c r="G9" s="15" t="s">
        <v>20</v>
      </c>
      <c r="H9" s="16" t="s">
        <v>21</v>
      </c>
      <c r="I9" s="12"/>
      <c r="J9" s="12"/>
      <c r="K9" s="12" t="s">
        <v>188</v>
      </c>
      <c r="L9" s="17" t="s">
        <v>189</v>
      </c>
      <c r="M9" s="322">
        <v>0</v>
      </c>
    </row>
    <row r="10" spans="1:13" ht="25.5" x14ac:dyDescent="0.2">
      <c r="A10" s="349"/>
      <c r="B10" s="12" t="s">
        <v>22</v>
      </c>
      <c r="C10" s="13" t="s">
        <v>23</v>
      </c>
      <c r="D10" s="12" t="s">
        <v>17</v>
      </c>
      <c r="E10" s="12" t="s">
        <v>18</v>
      </c>
      <c r="F10" s="14" t="s">
        <v>19</v>
      </c>
      <c r="G10" s="15" t="s">
        <v>20</v>
      </c>
      <c r="H10" s="16" t="s">
        <v>21</v>
      </c>
      <c r="I10" s="12"/>
      <c r="J10" s="12"/>
      <c r="K10" s="12"/>
      <c r="L10" s="17"/>
      <c r="M10" s="322">
        <v>10000</v>
      </c>
    </row>
    <row r="11" spans="1:13" ht="25.5" x14ac:dyDescent="0.2">
      <c r="A11" s="349"/>
      <c r="B11" s="12" t="s">
        <v>107</v>
      </c>
      <c r="C11" s="13" t="s">
        <v>190</v>
      </c>
      <c r="D11" s="12" t="s">
        <v>17</v>
      </c>
      <c r="E11" s="12" t="s">
        <v>18</v>
      </c>
      <c r="F11" s="14" t="s">
        <v>19</v>
      </c>
      <c r="G11" s="15" t="s">
        <v>20</v>
      </c>
      <c r="H11" s="16" t="s">
        <v>21</v>
      </c>
      <c r="I11" s="12"/>
      <c r="J11" s="12"/>
      <c r="K11" s="12" t="s">
        <v>185</v>
      </c>
      <c r="L11" s="17" t="s">
        <v>191</v>
      </c>
      <c r="M11" s="322">
        <v>0</v>
      </c>
    </row>
    <row r="12" spans="1:13" ht="25.5" x14ac:dyDescent="0.2">
      <c r="A12" s="349"/>
      <c r="B12" s="12" t="s">
        <v>24</v>
      </c>
      <c r="C12" s="13" t="s">
        <v>25</v>
      </c>
      <c r="D12" s="12" t="s">
        <v>17</v>
      </c>
      <c r="E12" s="12" t="s">
        <v>18</v>
      </c>
      <c r="F12" s="14" t="s">
        <v>19</v>
      </c>
      <c r="G12" s="15" t="s">
        <v>20</v>
      </c>
      <c r="H12" s="16" t="s">
        <v>21</v>
      </c>
      <c r="I12" s="12"/>
      <c r="J12" s="12"/>
      <c r="K12" s="12"/>
      <c r="L12" s="17"/>
      <c r="M12" s="322">
        <v>10000</v>
      </c>
    </row>
    <row r="13" spans="1:13" ht="25.5" x14ac:dyDescent="0.2">
      <c r="A13" s="349"/>
      <c r="B13" s="12" t="s">
        <v>68</v>
      </c>
      <c r="C13" s="13" t="s">
        <v>192</v>
      </c>
      <c r="D13" s="12" t="s">
        <v>17</v>
      </c>
      <c r="E13" s="12" t="s">
        <v>18</v>
      </c>
      <c r="F13" s="14" t="s">
        <v>19</v>
      </c>
      <c r="G13" s="15" t="s">
        <v>20</v>
      </c>
      <c r="H13" s="16" t="s">
        <v>21</v>
      </c>
      <c r="I13" s="12"/>
      <c r="J13" s="12"/>
      <c r="K13" s="12" t="s">
        <v>185</v>
      </c>
      <c r="L13" s="17" t="s">
        <v>193</v>
      </c>
      <c r="M13" s="322">
        <v>0</v>
      </c>
    </row>
    <row r="14" spans="1:13" ht="25.5" x14ac:dyDescent="0.2">
      <c r="A14" s="349"/>
      <c r="B14" s="12" t="s">
        <v>26</v>
      </c>
      <c r="C14" s="13" t="s">
        <v>27</v>
      </c>
      <c r="D14" s="12" t="s">
        <v>17</v>
      </c>
      <c r="E14" s="12" t="s">
        <v>18</v>
      </c>
      <c r="F14" s="14" t="s">
        <v>19</v>
      </c>
      <c r="G14" s="15" t="s">
        <v>20</v>
      </c>
      <c r="H14" s="16" t="s">
        <v>21</v>
      </c>
      <c r="I14" s="12"/>
      <c r="J14" s="12"/>
      <c r="K14" s="12"/>
      <c r="L14" s="17"/>
      <c r="M14" s="322">
        <v>10000</v>
      </c>
    </row>
    <row r="15" spans="1:13" ht="25.5" x14ac:dyDescent="0.2">
      <c r="A15" s="349"/>
      <c r="B15" s="12" t="s">
        <v>28</v>
      </c>
      <c r="C15" s="13" t="s">
        <v>29</v>
      </c>
      <c r="D15" s="12" t="s">
        <v>17</v>
      </c>
      <c r="E15" s="12" t="s">
        <v>18</v>
      </c>
      <c r="F15" s="14" t="s">
        <v>19</v>
      </c>
      <c r="G15" s="15" t="s">
        <v>20</v>
      </c>
      <c r="H15" s="16" t="s">
        <v>21</v>
      </c>
      <c r="I15" s="12"/>
      <c r="J15" s="12"/>
      <c r="K15" s="12"/>
      <c r="L15" s="17"/>
      <c r="M15" s="322">
        <v>10000</v>
      </c>
    </row>
    <row r="16" spans="1:13" ht="25.5" x14ac:dyDescent="0.2">
      <c r="A16" s="349"/>
      <c r="B16" s="12" t="s">
        <v>72</v>
      </c>
      <c r="C16" s="13" t="s">
        <v>194</v>
      </c>
      <c r="D16" s="12" t="s">
        <v>17</v>
      </c>
      <c r="E16" s="12" t="s">
        <v>18</v>
      </c>
      <c r="F16" s="14" t="s">
        <v>19</v>
      </c>
      <c r="G16" s="15" t="s">
        <v>20</v>
      </c>
      <c r="H16" s="16" t="s">
        <v>21</v>
      </c>
      <c r="I16" s="12"/>
      <c r="J16" s="12"/>
      <c r="K16" s="12" t="s">
        <v>195</v>
      </c>
      <c r="L16" s="17" t="s">
        <v>196</v>
      </c>
      <c r="M16" s="322">
        <v>0</v>
      </c>
    </row>
    <row r="17" spans="1:13" ht="25.5" x14ac:dyDescent="0.2">
      <c r="A17" s="349"/>
      <c r="B17" s="12" t="s">
        <v>30</v>
      </c>
      <c r="C17" s="13" t="s">
        <v>31</v>
      </c>
      <c r="D17" s="12" t="s">
        <v>17</v>
      </c>
      <c r="E17" s="12" t="s">
        <v>18</v>
      </c>
      <c r="F17" s="14" t="s">
        <v>19</v>
      </c>
      <c r="G17" s="15" t="s">
        <v>20</v>
      </c>
      <c r="H17" s="16" t="s">
        <v>21</v>
      </c>
      <c r="I17" s="12"/>
      <c r="J17" s="12"/>
      <c r="K17" s="12"/>
      <c r="L17" s="17"/>
      <c r="M17" s="322">
        <v>10000</v>
      </c>
    </row>
    <row r="18" spans="1:13" ht="25.5" x14ac:dyDescent="0.2">
      <c r="A18" s="349"/>
      <c r="B18" s="12" t="s">
        <v>169</v>
      </c>
      <c r="C18" s="13" t="s">
        <v>197</v>
      </c>
      <c r="D18" s="12" t="s">
        <v>17</v>
      </c>
      <c r="E18" s="12" t="s">
        <v>18</v>
      </c>
      <c r="F18" s="14" t="s">
        <v>19</v>
      </c>
      <c r="G18" s="15" t="s">
        <v>20</v>
      </c>
      <c r="H18" s="16" t="s">
        <v>21</v>
      </c>
      <c r="I18" s="12"/>
      <c r="J18" s="12"/>
      <c r="K18" s="12" t="s">
        <v>188</v>
      </c>
      <c r="L18" s="17" t="s">
        <v>198</v>
      </c>
      <c r="M18" s="322">
        <v>0</v>
      </c>
    </row>
    <row r="19" spans="1:13" ht="25.5" x14ac:dyDescent="0.2">
      <c r="A19" s="349"/>
      <c r="B19" s="12" t="s">
        <v>170</v>
      </c>
      <c r="C19" s="13" t="s">
        <v>199</v>
      </c>
      <c r="D19" s="12" t="s">
        <v>17</v>
      </c>
      <c r="E19" s="12" t="s">
        <v>18</v>
      </c>
      <c r="F19" s="14" t="s">
        <v>19</v>
      </c>
      <c r="G19" s="15" t="s">
        <v>20</v>
      </c>
      <c r="H19" s="16" t="s">
        <v>21</v>
      </c>
      <c r="I19" s="12"/>
      <c r="J19" s="12"/>
      <c r="K19" s="12" t="s">
        <v>188</v>
      </c>
      <c r="L19" s="17" t="s">
        <v>200</v>
      </c>
      <c r="M19" s="322">
        <v>0</v>
      </c>
    </row>
    <row r="20" spans="1:13" ht="25.5" x14ac:dyDescent="0.2">
      <c r="A20" s="349"/>
      <c r="B20" s="12" t="s">
        <v>32</v>
      </c>
      <c r="C20" s="13" t="s">
        <v>33</v>
      </c>
      <c r="D20" s="12" t="s">
        <v>17</v>
      </c>
      <c r="E20" s="12" t="s">
        <v>18</v>
      </c>
      <c r="F20" s="14" t="s">
        <v>19</v>
      </c>
      <c r="G20" s="15" t="s">
        <v>20</v>
      </c>
      <c r="H20" s="16" t="s">
        <v>21</v>
      </c>
      <c r="I20" s="12"/>
      <c r="J20" s="12"/>
      <c r="K20" s="12"/>
      <c r="L20" s="17"/>
      <c r="M20" s="322">
        <v>10000</v>
      </c>
    </row>
    <row r="21" spans="1:13" ht="25.5" x14ac:dyDescent="0.2">
      <c r="A21" s="349"/>
      <c r="B21" s="12" t="s">
        <v>171</v>
      </c>
      <c r="C21" s="13" t="s">
        <v>201</v>
      </c>
      <c r="D21" s="12" t="s">
        <v>17</v>
      </c>
      <c r="E21" s="12" t="s">
        <v>18</v>
      </c>
      <c r="F21" s="14" t="s">
        <v>19</v>
      </c>
      <c r="G21" s="15" t="s">
        <v>20</v>
      </c>
      <c r="H21" s="16" t="s">
        <v>21</v>
      </c>
      <c r="I21" s="12"/>
      <c r="J21" s="12"/>
      <c r="K21" s="12" t="s">
        <v>188</v>
      </c>
      <c r="L21" s="17" t="s">
        <v>202</v>
      </c>
      <c r="M21" s="322">
        <v>0</v>
      </c>
    </row>
    <row r="22" spans="1:13" ht="25.5" x14ac:dyDescent="0.2">
      <c r="A22" s="349"/>
      <c r="B22" s="12" t="s">
        <v>172</v>
      </c>
      <c r="C22" s="13" t="s">
        <v>203</v>
      </c>
      <c r="D22" s="12" t="s">
        <v>17</v>
      </c>
      <c r="E22" s="12" t="s">
        <v>18</v>
      </c>
      <c r="F22" s="14" t="s">
        <v>19</v>
      </c>
      <c r="G22" s="15" t="s">
        <v>20</v>
      </c>
      <c r="H22" s="16" t="s">
        <v>21</v>
      </c>
      <c r="I22" s="12"/>
      <c r="J22" s="12"/>
      <c r="K22" s="12" t="s">
        <v>188</v>
      </c>
      <c r="L22" s="17" t="s">
        <v>204</v>
      </c>
      <c r="M22" s="322">
        <v>0</v>
      </c>
    </row>
    <row r="23" spans="1:13" ht="25.5" x14ac:dyDescent="0.2">
      <c r="A23" s="349"/>
      <c r="B23" s="12" t="s">
        <v>34</v>
      </c>
      <c r="C23" s="13" t="s">
        <v>35</v>
      </c>
      <c r="D23" s="12" t="s">
        <v>17</v>
      </c>
      <c r="E23" s="12" t="s">
        <v>18</v>
      </c>
      <c r="F23" s="14" t="s">
        <v>19</v>
      </c>
      <c r="G23" s="15" t="s">
        <v>20</v>
      </c>
      <c r="H23" s="16" t="s">
        <v>21</v>
      </c>
      <c r="I23" s="12"/>
      <c r="J23" s="12"/>
      <c r="K23" s="12"/>
      <c r="L23" s="17"/>
      <c r="M23" s="322">
        <v>10000</v>
      </c>
    </row>
    <row r="24" spans="1:13" ht="25.5" x14ac:dyDescent="0.2">
      <c r="A24" s="349"/>
      <c r="B24" s="12" t="s">
        <v>36</v>
      </c>
      <c r="C24" s="13" t="s">
        <v>37</v>
      </c>
      <c r="D24" s="12" t="s">
        <v>17</v>
      </c>
      <c r="E24" s="12" t="s">
        <v>18</v>
      </c>
      <c r="F24" s="14" t="s">
        <v>19</v>
      </c>
      <c r="G24" s="15" t="s">
        <v>20</v>
      </c>
      <c r="H24" s="16" t="s">
        <v>21</v>
      </c>
      <c r="I24" s="12"/>
      <c r="J24" s="12"/>
      <c r="K24" s="12"/>
      <c r="L24" s="17"/>
      <c r="M24" s="322">
        <v>10000</v>
      </c>
    </row>
    <row r="25" spans="1:13" ht="25.5" x14ac:dyDescent="0.2">
      <c r="A25" s="349"/>
      <c r="B25" s="12" t="s">
        <v>43</v>
      </c>
      <c r="C25" s="13" t="s">
        <v>205</v>
      </c>
      <c r="D25" s="12" t="s">
        <v>17</v>
      </c>
      <c r="E25" s="12" t="s">
        <v>18</v>
      </c>
      <c r="F25" s="14" t="s">
        <v>19</v>
      </c>
      <c r="G25" s="15" t="s">
        <v>20</v>
      </c>
      <c r="H25" s="16" t="s">
        <v>21</v>
      </c>
      <c r="I25" s="12"/>
      <c r="J25" s="12"/>
      <c r="K25" s="12" t="s">
        <v>185</v>
      </c>
      <c r="L25" s="17" t="s">
        <v>206</v>
      </c>
      <c r="M25" s="322">
        <v>0</v>
      </c>
    </row>
    <row r="26" spans="1:13" ht="25.5" x14ac:dyDescent="0.2">
      <c r="A26" s="349"/>
      <c r="B26" s="12" t="s">
        <v>46</v>
      </c>
      <c r="C26" s="13" t="s">
        <v>207</v>
      </c>
      <c r="D26" s="12" t="s">
        <v>17</v>
      </c>
      <c r="E26" s="12" t="s">
        <v>18</v>
      </c>
      <c r="F26" s="14" t="s">
        <v>19</v>
      </c>
      <c r="G26" s="15" t="s">
        <v>20</v>
      </c>
      <c r="H26" s="16" t="s">
        <v>21</v>
      </c>
      <c r="I26" s="12"/>
      <c r="J26" s="12"/>
      <c r="K26" s="12" t="s">
        <v>188</v>
      </c>
      <c r="L26" s="17" t="s">
        <v>208</v>
      </c>
      <c r="M26" s="322">
        <v>0</v>
      </c>
    </row>
    <row r="27" spans="1:13" ht="25.5" x14ac:dyDescent="0.2">
      <c r="A27" s="349"/>
      <c r="B27" s="12" t="s">
        <v>48</v>
      </c>
      <c r="C27" s="13" t="s">
        <v>209</v>
      </c>
      <c r="D27" s="12" t="s">
        <v>17</v>
      </c>
      <c r="E27" s="12" t="s">
        <v>18</v>
      </c>
      <c r="F27" s="14" t="s">
        <v>19</v>
      </c>
      <c r="G27" s="15" t="s">
        <v>20</v>
      </c>
      <c r="H27" s="16" t="s">
        <v>21</v>
      </c>
      <c r="I27" s="12"/>
      <c r="J27" s="12"/>
      <c r="K27" s="12" t="s">
        <v>185</v>
      </c>
      <c r="L27" s="17" t="s">
        <v>210</v>
      </c>
      <c r="M27" s="322">
        <v>0</v>
      </c>
    </row>
    <row r="28" spans="1:13" ht="25.5" x14ac:dyDescent="0.2">
      <c r="A28" s="349"/>
      <c r="B28" s="12" t="s">
        <v>76</v>
      </c>
      <c r="C28" s="13" t="s">
        <v>211</v>
      </c>
      <c r="D28" s="12" t="s">
        <v>17</v>
      </c>
      <c r="E28" s="12" t="s">
        <v>18</v>
      </c>
      <c r="F28" s="14" t="s">
        <v>19</v>
      </c>
      <c r="G28" s="15" t="s">
        <v>20</v>
      </c>
      <c r="H28" s="16" t="s">
        <v>21</v>
      </c>
      <c r="I28" s="12"/>
      <c r="J28" s="12"/>
      <c r="K28" s="12" t="s">
        <v>188</v>
      </c>
      <c r="L28" s="17" t="s">
        <v>212</v>
      </c>
      <c r="M28" s="322">
        <v>0</v>
      </c>
    </row>
    <row r="29" spans="1:13" ht="25.5" x14ac:dyDescent="0.2">
      <c r="A29" s="349"/>
      <c r="B29" s="12" t="s">
        <v>78</v>
      </c>
      <c r="C29" s="13" t="s">
        <v>213</v>
      </c>
      <c r="D29" s="12" t="s">
        <v>17</v>
      </c>
      <c r="E29" s="12" t="s">
        <v>18</v>
      </c>
      <c r="F29" s="14" t="s">
        <v>19</v>
      </c>
      <c r="G29" s="15" t="s">
        <v>20</v>
      </c>
      <c r="H29" s="16" t="s">
        <v>21</v>
      </c>
      <c r="I29" s="12"/>
      <c r="J29" s="12"/>
      <c r="K29" s="12" t="s">
        <v>188</v>
      </c>
      <c r="L29" s="17" t="s">
        <v>214</v>
      </c>
      <c r="M29" s="322">
        <v>0</v>
      </c>
    </row>
    <row r="30" spans="1:13" ht="25.5" x14ac:dyDescent="0.2">
      <c r="A30" s="349"/>
      <c r="B30" s="12" t="s">
        <v>80</v>
      </c>
      <c r="C30" s="13" t="s">
        <v>215</v>
      </c>
      <c r="D30" s="12" t="s">
        <v>17</v>
      </c>
      <c r="E30" s="12" t="s">
        <v>18</v>
      </c>
      <c r="F30" s="14" t="s">
        <v>19</v>
      </c>
      <c r="G30" s="15" t="s">
        <v>20</v>
      </c>
      <c r="H30" s="16" t="s">
        <v>21</v>
      </c>
      <c r="I30" s="12"/>
      <c r="J30" s="12"/>
      <c r="K30" s="12" t="s">
        <v>188</v>
      </c>
      <c r="L30" s="17" t="s">
        <v>216</v>
      </c>
      <c r="M30" s="322">
        <v>0</v>
      </c>
    </row>
    <row r="31" spans="1:13" ht="25.5" x14ac:dyDescent="0.2">
      <c r="A31" s="349"/>
      <c r="B31" s="12" t="s">
        <v>82</v>
      </c>
      <c r="C31" s="13" t="s">
        <v>217</v>
      </c>
      <c r="D31" s="12" t="s">
        <v>17</v>
      </c>
      <c r="E31" s="12" t="s">
        <v>18</v>
      </c>
      <c r="F31" s="14" t="s">
        <v>19</v>
      </c>
      <c r="G31" s="15" t="s">
        <v>20</v>
      </c>
      <c r="H31" s="16" t="s">
        <v>21</v>
      </c>
      <c r="I31" s="12"/>
      <c r="J31" s="12"/>
      <c r="K31" s="12" t="s">
        <v>188</v>
      </c>
      <c r="L31" s="17" t="s">
        <v>218</v>
      </c>
      <c r="M31" s="322">
        <v>0</v>
      </c>
    </row>
    <row r="32" spans="1:13" ht="25.5" x14ac:dyDescent="0.2">
      <c r="A32" s="349"/>
      <c r="B32" s="12" t="s">
        <v>84</v>
      </c>
      <c r="C32" s="13" t="s">
        <v>219</v>
      </c>
      <c r="D32" s="12" t="s">
        <v>17</v>
      </c>
      <c r="E32" s="12" t="s">
        <v>18</v>
      </c>
      <c r="F32" s="14" t="s">
        <v>19</v>
      </c>
      <c r="G32" s="15" t="s">
        <v>20</v>
      </c>
      <c r="H32" s="16" t="s">
        <v>21</v>
      </c>
      <c r="I32" s="12"/>
      <c r="J32" s="12"/>
      <c r="K32" s="12" t="s">
        <v>185</v>
      </c>
      <c r="L32" s="17" t="s">
        <v>220</v>
      </c>
      <c r="M32" s="322">
        <v>0</v>
      </c>
    </row>
    <row r="33" spans="1:13" ht="25.5" x14ac:dyDescent="0.2">
      <c r="A33" s="349"/>
      <c r="B33" s="12" t="s">
        <v>86</v>
      </c>
      <c r="C33" s="13" t="s">
        <v>221</v>
      </c>
      <c r="D33" s="12" t="s">
        <v>17</v>
      </c>
      <c r="E33" s="12" t="s">
        <v>18</v>
      </c>
      <c r="F33" s="14" t="s">
        <v>19</v>
      </c>
      <c r="G33" s="15" t="s">
        <v>20</v>
      </c>
      <c r="H33" s="16" t="s">
        <v>21</v>
      </c>
      <c r="I33" s="12"/>
      <c r="J33" s="12"/>
      <c r="K33" s="12" t="s">
        <v>188</v>
      </c>
      <c r="L33" s="17" t="s">
        <v>222</v>
      </c>
      <c r="M33" s="322">
        <v>0</v>
      </c>
    </row>
    <row r="34" spans="1:13" ht="25.5" x14ac:dyDescent="0.2">
      <c r="A34" s="349"/>
      <c r="B34" s="12" t="s">
        <v>38</v>
      </c>
      <c r="C34" s="13" t="s">
        <v>39</v>
      </c>
      <c r="D34" s="12" t="s">
        <v>17</v>
      </c>
      <c r="E34" s="12" t="s">
        <v>18</v>
      </c>
      <c r="F34" s="14" t="s">
        <v>19</v>
      </c>
      <c r="G34" s="15" t="s">
        <v>20</v>
      </c>
      <c r="H34" s="16" t="s">
        <v>21</v>
      </c>
      <c r="I34" s="12"/>
      <c r="J34" s="12"/>
      <c r="K34" s="12"/>
      <c r="L34" s="17"/>
      <c r="M34" s="322">
        <v>10000</v>
      </c>
    </row>
    <row r="35" spans="1:13" ht="25.5" x14ac:dyDescent="0.2">
      <c r="A35" s="349"/>
      <c r="B35" s="12" t="s">
        <v>89</v>
      </c>
      <c r="C35" s="13" t="s">
        <v>223</v>
      </c>
      <c r="D35" s="12" t="s">
        <v>17</v>
      </c>
      <c r="E35" s="12" t="s">
        <v>18</v>
      </c>
      <c r="F35" s="14" t="s">
        <v>19</v>
      </c>
      <c r="G35" s="15" t="s">
        <v>20</v>
      </c>
      <c r="H35" s="16" t="s">
        <v>21</v>
      </c>
      <c r="I35" s="12"/>
      <c r="J35" s="12"/>
      <c r="K35" s="12" t="s">
        <v>188</v>
      </c>
      <c r="L35" s="17" t="s">
        <v>224</v>
      </c>
      <c r="M35" s="322">
        <v>0</v>
      </c>
    </row>
    <row r="36" spans="1:13" ht="25.5" x14ac:dyDescent="0.2">
      <c r="A36" s="349"/>
      <c r="B36" s="12" t="s">
        <v>40</v>
      </c>
      <c r="C36" s="13" t="s">
        <v>41</v>
      </c>
      <c r="D36" s="12" t="s">
        <v>17</v>
      </c>
      <c r="E36" s="12" t="s">
        <v>18</v>
      </c>
      <c r="F36" s="14" t="s">
        <v>19</v>
      </c>
      <c r="G36" s="15" t="s">
        <v>20</v>
      </c>
      <c r="H36" s="16" t="s">
        <v>21</v>
      </c>
      <c r="I36" s="12"/>
      <c r="J36" s="12"/>
      <c r="K36" s="12"/>
      <c r="L36" s="17"/>
      <c r="M36" s="322">
        <v>10000</v>
      </c>
    </row>
    <row r="37" spans="1:13" ht="25.5" x14ac:dyDescent="0.2">
      <c r="A37" s="349"/>
      <c r="B37" s="12" t="s">
        <v>173</v>
      </c>
      <c r="C37" s="13" t="s">
        <v>225</v>
      </c>
      <c r="D37" s="12" t="s">
        <v>17</v>
      </c>
      <c r="E37" s="12" t="s">
        <v>18</v>
      </c>
      <c r="F37" s="14" t="s">
        <v>19</v>
      </c>
      <c r="G37" s="15" t="s">
        <v>20</v>
      </c>
      <c r="H37" s="16" t="s">
        <v>21</v>
      </c>
      <c r="I37" s="12"/>
      <c r="J37" s="12"/>
      <c r="K37" s="12" t="s">
        <v>185</v>
      </c>
      <c r="L37" s="17" t="s">
        <v>226</v>
      </c>
      <c r="M37" s="322">
        <v>0</v>
      </c>
    </row>
    <row r="38" spans="1:13" ht="25.5" x14ac:dyDescent="0.2">
      <c r="A38" s="349"/>
      <c r="B38" s="12" t="s">
        <v>174</v>
      </c>
      <c r="C38" s="13" t="s">
        <v>227</v>
      </c>
      <c r="D38" s="12" t="s">
        <v>17</v>
      </c>
      <c r="E38" s="12" t="s">
        <v>18</v>
      </c>
      <c r="F38" s="14" t="s">
        <v>19</v>
      </c>
      <c r="G38" s="15" t="s">
        <v>20</v>
      </c>
      <c r="H38" s="16" t="s">
        <v>21</v>
      </c>
      <c r="I38" s="12"/>
      <c r="J38" s="12"/>
      <c r="K38" s="12" t="s">
        <v>188</v>
      </c>
      <c r="L38" s="17" t="s">
        <v>228</v>
      </c>
      <c r="M38" s="322">
        <v>0</v>
      </c>
    </row>
    <row r="39" spans="1:13" ht="25.5" x14ac:dyDescent="0.2">
      <c r="A39" s="349"/>
      <c r="B39" s="12" t="s">
        <v>175</v>
      </c>
      <c r="C39" s="13" t="s">
        <v>229</v>
      </c>
      <c r="D39" s="12" t="s">
        <v>17</v>
      </c>
      <c r="E39" s="12" t="s">
        <v>18</v>
      </c>
      <c r="F39" s="14" t="s">
        <v>19</v>
      </c>
      <c r="G39" s="15" t="s">
        <v>20</v>
      </c>
      <c r="H39" s="16" t="s">
        <v>21</v>
      </c>
      <c r="I39" s="12"/>
      <c r="J39" s="12"/>
      <c r="K39" s="12" t="s">
        <v>188</v>
      </c>
      <c r="L39" s="17" t="s">
        <v>230</v>
      </c>
      <c r="M39" s="322">
        <v>0</v>
      </c>
    </row>
    <row r="40" spans="1:13" ht="25.5" x14ac:dyDescent="0.2">
      <c r="A40" s="349"/>
      <c r="B40" s="12" t="s">
        <v>176</v>
      </c>
      <c r="C40" s="13" t="s">
        <v>231</v>
      </c>
      <c r="D40" s="12" t="s">
        <v>17</v>
      </c>
      <c r="E40" s="12" t="s">
        <v>18</v>
      </c>
      <c r="F40" s="14" t="s">
        <v>19</v>
      </c>
      <c r="G40" s="15" t="s">
        <v>20</v>
      </c>
      <c r="H40" s="16" t="s">
        <v>21</v>
      </c>
      <c r="I40" s="12"/>
      <c r="J40" s="12"/>
      <c r="K40" s="12" t="s">
        <v>188</v>
      </c>
      <c r="L40" s="17" t="s">
        <v>232</v>
      </c>
      <c r="M40" s="322">
        <v>0</v>
      </c>
    </row>
    <row r="41" spans="1:13" ht="25.5" x14ac:dyDescent="0.2">
      <c r="A41" s="349"/>
      <c r="B41" s="12" t="s">
        <v>177</v>
      </c>
      <c r="C41" s="13" t="s">
        <v>233</v>
      </c>
      <c r="D41" s="12" t="s">
        <v>234</v>
      </c>
      <c r="E41" s="12" t="s">
        <v>235</v>
      </c>
      <c r="F41" s="14" t="s">
        <v>19</v>
      </c>
      <c r="G41" s="15" t="s">
        <v>20</v>
      </c>
      <c r="H41" s="16" t="s">
        <v>21</v>
      </c>
      <c r="I41" s="12"/>
      <c r="J41" s="12"/>
      <c r="K41" s="12" t="s">
        <v>185</v>
      </c>
      <c r="L41" s="17" t="s">
        <v>236</v>
      </c>
      <c r="M41" s="322">
        <v>0</v>
      </c>
    </row>
    <row r="42" spans="1:13" ht="25.5" x14ac:dyDescent="0.2">
      <c r="A42" s="349"/>
      <c r="B42" s="12" t="s">
        <v>178</v>
      </c>
      <c r="C42" s="13" t="s">
        <v>237</v>
      </c>
      <c r="D42" s="12" t="s">
        <v>234</v>
      </c>
      <c r="E42" s="12" t="s">
        <v>235</v>
      </c>
      <c r="F42" s="14" t="s">
        <v>19</v>
      </c>
      <c r="G42" s="15" t="s">
        <v>20</v>
      </c>
      <c r="H42" s="16" t="s">
        <v>21</v>
      </c>
      <c r="I42" s="12"/>
      <c r="J42" s="12"/>
      <c r="K42" s="12" t="s">
        <v>188</v>
      </c>
      <c r="L42" s="17" t="s">
        <v>238</v>
      </c>
      <c r="M42" s="322">
        <v>0</v>
      </c>
    </row>
    <row r="43" spans="1:13" ht="26.25" thickBot="1" x14ac:dyDescent="0.25">
      <c r="A43" s="350"/>
      <c r="B43" s="24" t="s">
        <v>179</v>
      </c>
      <c r="C43" s="25" t="s">
        <v>239</v>
      </c>
      <c r="D43" s="24" t="s">
        <v>234</v>
      </c>
      <c r="E43" s="24" t="s">
        <v>235</v>
      </c>
      <c r="F43" s="26" t="s">
        <v>19</v>
      </c>
      <c r="G43" s="26" t="s">
        <v>20</v>
      </c>
      <c r="H43" s="27" t="s">
        <v>21</v>
      </c>
      <c r="I43" s="24"/>
      <c r="J43" s="24"/>
      <c r="K43" s="24" t="s">
        <v>188</v>
      </c>
      <c r="L43" s="28" t="s">
        <v>240</v>
      </c>
      <c r="M43" s="322">
        <v>0</v>
      </c>
    </row>
    <row r="44" spans="1:13" ht="26.25" customHeight="1" thickTop="1" thickBot="1" x14ac:dyDescent="0.25">
      <c r="A44" s="19"/>
      <c r="C44" s="20"/>
      <c r="F44" s="21"/>
      <c r="G44" s="21"/>
      <c r="H44" s="22"/>
      <c r="M44" s="323">
        <f>SUM(M7:M43)</f>
        <v>110000</v>
      </c>
    </row>
    <row r="45" spans="1:13" s="23" customFormat="1" ht="52.5" customHeight="1" thickTop="1" thickBot="1" x14ac:dyDescent="0.25">
      <c r="A45" s="7" t="s">
        <v>42</v>
      </c>
      <c r="B45" s="8" t="s">
        <v>4</v>
      </c>
      <c r="C45" s="9" t="s">
        <v>5</v>
      </c>
      <c r="D45" s="9" t="s">
        <v>6</v>
      </c>
      <c r="E45" s="9" t="s">
        <v>7</v>
      </c>
      <c r="F45" s="9" t="s">
        <v>8</v>
      </c>
      <c r="G45" s="9" t="s">
        <v>9</v>
      </c>
      <c r="H45" s="9" t="s">
        <v>10</v>
      </c>
      <c r="I45" s="9" t="s">
        <v>11</v>
      </c>
      <c r="J45" s="9" t="s">
        <v>12</v>
      </c>
      <c r="K45" s="9" t="s">
        <v>13</v>
      </c>
      <c r="L45" s="10" t="s">
        <v>14</v>
      </c>
      <c r="M45" s="324"/>
    </row>
    <row r="46" spans="1:13" ht="27" thickTop="1" thickBot="1" x14ac:dyDescent="0.25">
      <c r="A46" s="348" t="s">
        <v>241</v>
      </c>
      <c r="B46" s="57" t="s">
        <v>52</v>
      </c>
      <c r="C46" s="58" t="s">
        <v>242</v>
      </c>
      <c r="D46" s="57" t="s">
        <v>45</v>
      </c>
      <c r="E46" s="57" t="s">
        <v>45</v>
      </c>
      <c r="F46" s="59" t="s">
        <v>19</v>
      </c>
      <c r="G46" s="59" t="s">
        <v>20</v>
      </c>
      <c r="H46" s="60" t="s">
        <v>21</v>
      </c>
      <c r="I46" s="57"/>
      <c r="J46" s="57"/>
      <c r="K46" s="57" t="s">
        <v>195</v>
      </c>
      <c r="L46" s="61" t="s">
        <v>243</v>
      </c>
      <c r="M46" s="322">
        <v>0</v>
      </c>
    </row>
    <row r="47" spans="1:13" ht="27" thickTop="1" thickBot="1" x14ac:dyDescent="0.25">
      <c r="A47" s="349"/>
      <c r="B47" s="12" t="s">
        <v>15</v>
      </c>
      <c r="C47" s="13" t="s">
        <v>244</v>
      </c>
      <c r="D47" s="12" t="s">
        <v>45</v>
      </c>
      <c r="E47" s="12" t="s">
        <v>45</v>
      </c>
      <c r="F47" s="14" t="s">
        <v>19</v>
      </c>
      <c r="G47" s="15" t="s">
        <v>20</v>
      </c>
      <c r="H47" s="16" t="s">
        <v>21</v>
      </c>
      <c r="I47" s="12"/>
      <c r="J47" s="12"/>
      <c r="K47" s="57" t="s">
        <v>195</v>
      </c>
      <c r="L47" s="17" t="s">
        <v>245</v>
      </c>
      <c r="M47" s="322">
        <v>0</v>
      </c>
    </row>
    <row r="48" spans="1:13" ht="27" thickTop="1" thickBot="1" x14ac:dyDescent="0.25">
      <c r="A48" s="349"/>
      <c r="B48" s="12" t="s">
        <v>60</v>
      </c>
      <c r="C48" s="13" t="s">
        <v>246</v>
      </c>
      <c r="D48" s="12" t="s">
        <v>45</v>
      </c>
      <c r="E48" s="12" t="s">
        <v>45</v>
      </c>
      <c r="F48" s="14" t="s">
        <v>19</v>
      </c>
      <c r="G48" s="15" t="s">
        <v>20</v>
      </c>
      <c r="H48" s="16" t="s">
        <v>21</v>
      </c>
      <c r="I48" s="12"/>
      <c r="J48" s="12"/>
      <c r="K48" s="57" t="s">
        <v>195</v>
      </c>
      <c r="L48" s="17" t="s">
        <v>247</v>
      </c>
      <c r="M48" s="322">
        <v>0</v>
      </c>
    </row>
    <row r="49" spans="1:13" ht="27" thickTop="1" thickBot="1" x14ac:dyDescent="0.25">
      <c r="A49" s="349"/>
      <c r="B49" s="12" t="s">
        <v>22</v>
      </c>
      <c r="C49" s="13" t="s">
        <v>248</v>
      </c>
      <c r="D49" s="12" t="s">
        <v>45</v>
      </c>
      <c r="E49" s="12" t="s">
        <v>45</v>
      </c>
      <c r="F49" s="14" t="s">
        <v>19</v>
      </c>
      <c r="G49" s="15" t="s">
        <v>20</v>
      </c>
      <c r="H49" s="16" t="s">
        <v>21</v>
      </c>
      <c r="I49" s="12"/>
      <c r="J49" s="12"/>
      <c r="K49" s="57" t="s">
        <v>195</v>
      </c>
      <c r="L49" s="17" t="s">
        <v>249</v>
      </c>
      <c r="M49" s="322">
        <v>0</v>
      </c>
    </row>
    <row r="50" spans="1:13" ht="27" thickTop="1" thickBot="1" x14ac:dyDescent="0.25">
      <c r="A50" s="349"/>
      <c r="B50" s="12" t="s">
        <v>107</v>
      </c>
      <c r="C50" s="13" t="s">
        <v>250</v>
      </c>
      <c r="D50" s="12" t="s">
        <v>45</v>
      </c>
      <c r="E50" s="12" t="s">
        <v>45</v>
      </c>
      <c r="F50" s="14" t="s">
        <v>19</v>
      </c>
      <c r="G50" s="15" t="s">
        <v>20</v>
      </c>
      <c r="H50" s="16" t="s">
        <v>21</v>
      </c>
      <c r="I50" s="12"/>
      <c r="J50" s="12"/>
      <c r="K50" s="57" t="s">
        <v>195</v>
      </c>
      <c r="L50" s="17" t="s">
        <v>251</v>
      </c>
      <c r="M50" s="322">
        <v>0</v>
      </c>
    </row>
    <row r="51" spans="1:13" ht="27" thickTop="1" thickBot="1" x14ac:dyDescent="0.25">
      <c r="A51" s="349"/>
      <c r="B51" s="12" t="s">
        <v>24</v>
      </c>
      <c r="C51" s="13" t="s">
        <v>252</v>
      </c>
      <c r="D51" s="12" t="s">
        <v>45</v>
      </c>
      <c r="E51" s="12" t="s">
        <v>45</v>
      </c>
      <c r="F51" s="14" t="s">
        <v>19</v>
      </c>
      <c r="G51" s="15" t="s">
        <v>20</v>
      </c>
      <c r="H51" s="16" t="s">
        <v>21</v>
      </c>
      <c r="I51" s="12"/>
      <c r="J51" s="12"/>
      <c r="K51" s="57" t="s">
        <v>195</v>
      </c>
      <c r="L51" s="17" t="s">
        <v>253</v>
      </c>
      <c r="M51" s="322">
        <v>0</v>
      </c>
    </row>
    <row r="52" spans="1:13" ht="27" thickTop="1" thickBot="1" x14ac:dyDescent="0.25">
      <c r="A52" s="349"/>
      <c r="B52" s="12" t="s">
        <v>68</v>
      </c>
      <c r="C52" s="13" t="s">
        <v>254</v>
      </c>
      <c r="D52" s="12" t="s">
        <v>45</v>
      </c>
      <c r="E52" s="12" t="s">
        <v>45</v>
      </c>
      <c r="F52" s="14" t="s">
        <v>19</v>
      </c>
      <c r="G52" s="15" t="s">
        <v>20</v>
      </c>
      <c r="H52" s="16" t="s">
        <v>21</v>
      </c>
      <c r="I52" s="12"/>
      <c r="J52" s="12"/>
      <c r="K52" s="57" t="s">
        <v>195</v>
      </c>
      <c r="L52" s="17" t="s">
        <v>255</v>
      </c>
      <c r="M52" s="322">
        <v>0</v>
      </c>
    </row>
    <row r="53" spans="1:13" ht="27" thickTop="1" thickBot="1" x14ac:dyDescent="0.25">
      <c r="A53" s="349"/>
      <c r="B53" s="12" t="s">
        <v>26</v>
      </c>
      <c r="C53" s="13" t="s">
        <v>256</v>
      </c>
      <c r="D53" s="12" t="s">
        <v>45</v>
      </c>
      <c r="E53" s="12" t="s">
        <v>45</v>
      </c>
      <c r="F53" s="14" t="s">
        <v>19</v>
      </c>
      <c r="G53" s="15" t="s">
        <v>20</v>
      </c>
      <c r="H53" s="16" t="s">
        <v>21</v>
      </c>
      <c r="I53" s="12"/>
      <c r="J53" s="12"/>
      <c r="K53" s="57" t="s">
        <v>195</v>
      </c>
      <c r="L53" s="17" t="s">
        <v>257</v>
      </c>
      <c r="M53" s="322">
        <v>0</v>
      </c>
    </row>
    <row r="54" spans="1:13" ht="27" thickTop="1" thickBot="1" x14ac:dyDescent="0.25">
      <c r="A54" s="349"/>
      <c r="B54" s="12" t="s">
        <v>28</v>
      </c>
      <c r="C54" s="13" t="s">
        <v>258</v>
      </c>
      <c r="D54" s="12" t="s">
        <v>45</v>
      </c>
      <c r="E54" s="12" t="s">
        <v>45</v>
      </c>
      <c r="F54" s="14" t="s">
        <v>19</v>
      </c>
      <c r="G54" s="15" t="s">
        <v>20</v>
      </c>
      <c r="H54" s="16" t="s">
        <v>21</v>
      </c>
      <c r="I54" s="12"/>
      <c r="J54" s="12"/>
      <c r="K54" s="57" t="s">
        <v>195</v>
      </c>
      <c r="L54" s="17" t="s">
        <v>259</v>
      </c>
      <c r="M54" s="322">
        <v>0</v>
      </c>
    </row>
    <row r="55" spans="1:13" ht="27" thickTop="1" thickBot="1" x14ac:dyDescent="0.25">
      <c r="A55" s="349"/>
      <c r="B55" s="12" t="s">
        <v>72</v>
      </c>
      <c r="C55" s="13" t="s">
        <v>260</v>
      </c>
      <c r="D55" s="12" t="s">
        <v>45</v>
      </c>
      <c r="E55" s="12" t="s">
        <v>45</v>
      </c>
      <c r="F55" s="14" t="s">
        <v>19</v>
      </c>
      <c r="G55" s="15" t="s">
        <v>20</v>
      </c>
      <c r="H55" s="16" t="s">
        <v>21</v>
      </c>
      <c r="I55" s="12"/>
      <c r="J55" s="12"/>
      <c r="K55" s="57" t="s">
        <v>195</v>
      </c>
      <c r="L55" s="17" t="s">
        <v>261</v>
      </c>
      <c r="M55" s="322">
        <v>0</v>
      </c>
    </row>
    <row r="56" spans="1:13" ht="26.25" thickTop="1" x14ac:dyDescent="0.2">
      <c r="A56" s="349"/>
      <c r="B56" s="12" t="s">
        <v>30</v>
      </c>
      <c r="C56" s="13" t="s">
        <v>262</v>
      </c>
      <c r="D56" s="12" t="s">
        <v>45</v>
      </c>
      <c r="E56" s="12" t="s">
        <v>45</v>
      </c>
      <c r="F56" s="14" t="s">
        <v>19</v>
      </c>
      <c r="G56" s="15" t="s">
        <v>20</v>
      </c>
      <c r="H56" s="16" t="s">
        <v>21</v>
      </c>
      <c r="I56" s="12"/>
      <c r="J56" s="12"/>
      <c r="K56" s="57" t="s">
        <v>195</v>
      </c>
      <c r="L56" s="17" t="s">
        <v>263</v>
      </c>
      <c r="M56" s="322">
        <v>0</v>
      </c>
    </row>
    <row r="57" spans="1:13" ht="25.5" x14ac:dyDescent="0.2">
      <c r="A57" s="349"/>
      <c r="B57" s="12" t="s">
        <v>169</v>
      </c>
      <c r="C57" s="13" t="s">
        <v>264</v>
      </c>
      <c r="D57" s="12" t="s">
        <v>45</v>
      </c>
      <c r="E57" s="12" t="s">
        <v>45</v>
      </c>
      <c r="F57" s="14" t="s">
        <v>19</v>
      </c>
      <c r="G57" s="15" t="s">
        <v>20</v>
      </c>
      <c r="H57" s="16" t="s">
        <v>21</v>
      </c>
      <c r="I57" s="12"/>
      <c r="J57" s="12"/>
      <c r="K57" s="12" t="s">
        <v>185</v>
      </c>
      <c r="L57" s="17" t="s">
        <v>265</v>
      </c>
      <c r="M57" s="322">
        <v>0</v>
      </c>
    </row>
    <row r="58" spans="1:13" ht="25.5" x14ac:dyDescent="0.2">
      <c r="A58" s="349"/>
      <c r="B58" s="12" t="s">
        <v>170</v>
      </c>
      <c r="C58" s="13" t="s">
        <v>266</v>
      </c>
      <c r="D58" s="12" t="s">
        <v>45</v>
      </c>
      <c r="E58" s="12" t="s">
        <v>45</v>
      </c>
      <c r="F58" s="14" t="s">
        <v>19</v>
      </c>
      <c r="G58" s="15" t="s">
        <v>20</v>
      </c>
      <c r="H58" s="16" t="s">
        <v>21</v>
      </c>
      <c r="I58" s="12"/>
      <c r="J58" s="12"/>
      <c r="K58" s="12" t="s">
        <v>185</v>
      </c>
      <c r="L58" s="17" t="s">
        <v>267</v>
      </c>
      <c r="M58" s="322">
        <v>0</v>
      </c>
    </row>
    <row r="59" spans="1:13" ht="25.5" x14ac:dyDescent="0.2">
      <c r="A59" s="349"/>
      <c r="B59" s="12" t="s">
        <v>32</v>
      </c>
      <c r="C59" s="13" t="s">
        <v>268</v>
      </c>
      <c r="D59" s="12" t="s">
        <v>45</v>
      </c>
      <c r="E59" s="12" t="s">
        <v>45</v>
      </c>
      <c r="F59" s="14" t="s">
        <v>19</v>
      </c>
      <c r="G59" s="15" t="s">
        <v>20</v>
      </c>
      <c r="H59" s="16" t="s">
        <v>21</v>
      </c>
      <c r="I59" s="12"/>
      <c r="J59" s="12"/>
      <c r="K59" s="12" t="s">
        <v>185</v>
      </c>
      <c r="L59" s="17" t="s">
        <v>269</v>
      </c>
      <c r="M59" s="322">
        <v>0</v>
      </c>
    </row>
    <row r="60" spans="1:13" ht="25.5" x14ac:dyDescent="0.2">
      <c r="A60" s="349"/>
      <c r="B60" s="12" t="s">
        <v>171</v>
      </c>
      <c r="C60" s="13" t="s">
        <v>270</v>
      </c>
      <c r="D60" s="12" t="s">
        <v>45</v>
      </c>
      <c r="E60" s="12" t="s">
        <v>45</v>
      </c>
      <c r="F60" s="14" t="s">
        <v>19</v>
      </c>
      <c r="G60" s="15" t="s">
        <v>20</v>
      </c>
      <c r="H60" s="16" t="s">
        <v>21</v>
      </c>
      <c r="I60" s="12"/>
      <c r="J60" s="12"/>
      <c r="K60" s="12" t="s">
        <v>185</v>
      </c>
      <c r="L60" s="17" t="s">
        <v>271</v>
      </c>
      <c r="M60" s="322">
        <v>0</v>
      </c>
    </row>
    <row r="61" spans="1:13" ht="25.5" x14ac:dyDescent="0.2">
      <c r="A61" s="349"/>
      <c r="B61" s="12" t="s">
        <v>172</v>
      </c>
      <c r="C61" s="13" t="s">
        <v>272</v>
      </c>
      <c r="D61" s="12" t="s">
        <v>45</v>
      </c>
      <c r="E61" s="12" t="s">
        <v>45</v>
      </c>
      <c r="F61" s="14" t="s">
        <v>19</v>
      </c>
      <c r="G61" s="15" t="s">
        <v>20</v>
      </c>
      <c r="H61" s="16" t="s">
        <v>21</v>
      </c>
      <c r="I61" s="12"/>
      <c r="J61" s="12"/>
      <c r="K61" s="12" t="s">
        <v>185</v>
      </c>
      <c r="L61" s="17" t="s">
        <v>273</v>
      </c>
      <c r="M61" s="322">
        <v>0</v>
      </c>
    </row>
    <row r="62" spans="1:13" ht="25.5" x14ac:dyDescent="0.2">
      <c r="A62" s="349"/>
      <c r="B62" s="12" t="s">
        <v>34</v>
      </c>
      <c r="C62" s="13" t="s">
        <v>274</v>
      </c>
      <c r="D62" s="12" t="s">
        <v>45</v>
      </c>
      <c r="E62" s="12" t="s">
        <v>45</v>
      </c>
      <c r="F62" s="14" t="s">
        <v>19</v>
      </c>
      <c r="G62" s="15" t="s">
        <v>20</v>
      </c>
      <c r="H62" s="16" t="s">
        <v>21</v>
      </c>
      <c r="I62" s="12"/>
      <c r="J62" s="12"/>
      <c r="K62" s="12" t="s">
        <v>185</v>
      </c>
      <c r="L62" s="17" t="s">
        <v>275</v>
      </c>
      <c r="M62" s="322">
        <v>0</v>
      </c>
    </row>
    <row r="63" spans="1:13" ht="25.5" x14ac:dyDescent="0.2">
      <c r="A63" s="349"/>
      <c r="B63" s="12" t="s">
        <v>36</v>
      </c>
      <c r="C63" s="13" t="s">
        <v>276</v>
      </c>
      <c r="D63" s="12" t="s">
        <v>45</v>
      </c>
      <c r="E63" s="12" t="s">
        <v>45</v>
      </c>
      <c r="F63" s="14" t="s">
        <v>19</v>
      </c>
      <c r="G63" s="15" t="s">
        <v>20</v>
      </c>
      <c r="H63" s="16" t="s">
        <v>21</v>
      </c>
      <c r="I63" s="12"/>
      <c r="J63" s="12"/>
      <c r="K63" s="12" t="s">
        <v>185</v>
      </c>
      <c r="L63" s="17" t="s">
        <v>277</v>
      </c>
      <c r="M63" s="322">
        <v>0</v>
      </c>
    </row>
    <row r="64" spans="1:13" ht="25.5" x14ac:dyDescent="0.2">
      <c r="A64" s="349"/>
      <c r="B64" s="12" t="s">
        <v>43</v>
      </c>
      <c r="C64" s="13" t="s">
        <v>44</v>
      </c>
      <c r="D64" s="12" t="s">
        <v>45</v>
      </c>
      <c r="E64" s="12" t="s">
        <v>45</v>
      </c>
      <c r="F64" s="14" t="s">
        <v>19</v>
      </c>
      <c r="G64" s="15" t="s">
        <v>20</v>
      </c>
      <c r="H64" s="16" t="s">
        <v>21</v>
      </c>
      <c r="I64" s="12"/>
      <c r="J64" s="12"/>
      <c r="K64" s="12"/>
      <c r="L64" s="17"/>
      <c r="M64" s="322">
        <v>10000</v>
      </c>
    </row>
    <row r="65" spans="1:13" ht="25.5" x14ac:dyDescent="0.2">
      <c r="A65" s="349"/>
      <c r="B65" s="12" t="s">
        <v>46</v>
      </c>
      <c r="C65" s="13" t="s">
        <v>47</v>
      </c>
      <c r="D65" s="12" t="s">
        <v>45</v>
      </c>
      <c r="E65" s="12" t="s">
        <v>45</v>
      </c>
      <c r="F65" s="14" t="s">
        <v>19</v>
      </c>
      <c r="G65" s="15" t="s">
        <v>20</v>
      </c>
      <c r="H65" s="16" t="s">
        <v>21</v>
      </c>
      <c r="I65" s="12"/>
      <c r="J65" s="12"/>
      <c r="K65" s="12"/>
      <c r="L65" s="17"/>
      <c r="M65" s="322">
        <v>10000</v>
      </c>
    </row>
    <row r="66" spans="1:13" ht="26.25" thickBot="1" x14ac:dyDescent="0.25">
      <c r="A66" s="350"/>
      <c r="B66" s="24" t="s">
        <v>48</v>
      </c>
      <c r="C66" s="25" t="s">
        <v>49</v>
      </c>
      <c r="D66" s="24" t="s">
        <v>45</v>
      </c>
      <c r="E66" s="24" t="s">
        <v>45</v>
      </c>
      <c r="F66" s="26" t="s">
        <v>19</v>
      </c>
      <c r="G66" s="26" t="s">
        <v>20</v>
      </c>
      <c r="H66" s="27" t="s">
        <v>21</v>
      </c>
      <c r="I66" s="24"/>
      <c r="J66" s="24"/>
      <c r="K66" s="24"/>
      <c r="L66" s="28"/>
      <c r="M66" s="322">
        <v>10000</v>
      </c>
    </row>
    <row r="67" spans="1:13" ht="33.75" customHeight="1" thickTop="1" x14ac:dyDescent="0.2">
      <c r="A67" s="19"/>
      <c r="C67" s="20"/>
      <c r="F67" s="21"/>
      <c r="G67" s="21"/>
      <c r="H67" s="22"/>
      <c r="M67" s="323">
        <f>SUM(M46:M66)</f>
        <v>30000</v>
      </c>
    </row>
    <row r="68" spans="1:13" ht="33.75" customHeight="1" x14ac:dyDescent="0.2">
      <c r="A68" s="19"/>
      <c r="C68" s="20"/>
      <c r="F68" s="21"/>
      <c r="G68" s="21"/>
      <c r="H68" s="22"/>
      <c r="M68" s="322"/>
    </row>
    <row r="69" spans="1:13" ht="33.75" customHeight="1" thickBot="1" x14ac:dyDescent="0.25">
      <c r="A69" s="19"/>
      <c r="C69" s="20"/>
      <c r="F69" s="21"/>
      <c r="G69" s="21"/>
      <c r="H69" s="22"/>
      <c r="M69" s="322"/>
    </row>
    <row r="70" spans="1:13" s="23" customFormat="1" ht="46.5" customHeight="1" thickTop="1" thickBot="1" x14ac:dyDescent="0.25">
      <c r="A70" s="7" t="s">
        <v>50</v>
      </c>
      <c r="B70" s="8" t="s">
        <v>4</v>
      </c>
      <c r="C70" s="9" t="s">
        <v>5</v>
      </c>
      <c r="D70" s="9" t="s">
        <v>6</v>
      </c>
      <c r="E70" s="9" t="s">
        <v>7</v>
      </c>
      <c r="F70" s="9" t="s">
        <v>8</v>
      </c>
      <c r="G70" s="9" t="s">
        <v>9</v>
      </c>
      <c r="H70" s="9" t="s">
        <v>10</v>
      </c>
      <c r="I70" s="9" t="s">
        <v>11</v>
      </c>
      <c r="J70" s="9" t="s">
        <v>12</v>
      </c>
      <c r="K70" s="9" t="s">
        <v>13</v>
      </c>
      <c r="L70" s="10" t="s">
        <v>14</v>
      </c>
      <c r="M70" s="324"/>
    </row>
    <row r="71" spans="1:13" ht="26.25" thickTop="1" x14ac:dyDescent="0.2">
      <c r="A71" s="348" t="s">
        <v>51</v>
      </c>
      <c r="B71" s="57" t="s">
        <v>52</v>
      </c>
      <c r="C71" s="58" t="s">
        <v>53</v>
      </c>
      <c r="D71" s="57" t="s">
        <v>54</v>
      </c>
      <c r="E71" s="57" t="s">
        <v>54</v>
      </c>
      <c r="F71" s="59" t="s">
        <v>55</v>
      </c>
      <c r="G71" s="59" t="s">
        <v>20</v>
      </c>
      <c r="H71" s="59" t="s">
        <v>56</v>
      </c>
      <c r="I71" s="57"/>
      <c r="J71" s="57"/>
      <c r="K71" s="57"/>
      <c r="L71" s="61" t="s">
        <v>57</v>
      </c>
      <c r="M71" s="322">
        <v>1000000</v>
      </c>
    </row>
    <row r="72" spans="1:13" ht="25.5" x14ac:dyDescent="0.2">
      <c r="A72" s="349"/>
      <c r="B72" s="12" t="s">
        <v>15</v>
      </c>
      <c r="C72" s="13" t="s">
        <v>58</v>
      </c>
      <c r="D72" s="29" t="s">
        <v>54</v>
      </c>
      <c r="E72" s="29" t="s">
        <v>54</v>
      </c>
      <c r="F72" s="14" t="s">
        <v>55</v>
      </c>
      <c r="G72" s="14" t="s">
        <v>20</v>
      </c>
      <c r="H72" s="14" t="s">
        <v>59</v>
      </c>
      <c r="I72" s="12"/>
      <c r="J72" s="12"/>
      <c r="K72" s="12"/>
      <c r="L72" s="31" t="s">
        <v>57</v>
      </c>
      <c r="M72" s="322">
        <v>1000000</v>
      </c>
    </row>
    <row r="73" spans="1:13" ht="25.5" x14ac:dyDescent="0.2">
      <c r="A73" s="349"/>
      <c r="B73" s="12" t="s">
        <v>60</v>
      </c>
      <c r="C73" s="13" t="s">
        <v>61</v>
      </c>
      <c r="D73" s="29" t="s">
        <v>54</v>
      </c>
      <c r="E73" s="29" t="s">
        <v>54</v>
      </c>
      <c r="F73" s="14" t="s">
        <v>55</v>
      </c>
      <c r="G73" s="14" t="s">
        <v>20</v>
      </c>
      <c r="H73" s="14" t="s">
        <v>62</v>
      </c>
      <c r="I73" s="12"/>
      <c r="J73" s="12"/>
      <c r="K73" s="12"/>
      <c r="L73" s="31" t="s">
        <v>57</v>
      </c>
      <c r="M73" s="322">
        <v>1000000</v>
      </c>
    </row>
    <row r="74" spans="1:13" ht="29.25" customHeight="1" x14ac:dyDescent="0.2">
      <c r="A74" s="349"/>
      <c r="B74" s="12" t="s">
        <v>22</v>
      </c>
      <c r="C74" s="13"/>
      <c r="D74" s="29" t="s">
        <v>63</v>
      </c>
      <c r="E74" s="29" t="s">
        <v>64</v>
      </c>
      <c r="F74" s="14" t="s">
        <v>65</v>
      </c>
      <c r="G74" s="14" t="s">
        <v>20</v>
      </c>
      <c r="H74" s="14" t="s">
        <v>66</v>
      </c>
      <c r="I74" s="359" t="s">
        <v>67</v>
      </c>
      <c r="J74" s="360"/>
      <c r="K74" s="360"/>
      <c r="L74" s="361"/>
      <c r="M74" s="322">
        <v>0</v>
      </c>
    </row>
    <row r="75" spans="1:13" ht="25.5" x14ac:dyDescent="0.2">
      <c r="A75" s="349"/>
      <c r="B75" s="12" t="s">
        <v>107</v>
      </c>
      <c r="C75" s="13" t="s">
        <v>278</v>
      </c>
      <c r="D75" s="12" t="s">
        <v>279</v>
      </c>
      <c r="E75" s="12" t="s">
        <v>280</v>
      </c>
      <c r="F75" s="15" t="s">
        <v>281</v>
      </c>
      <c r="G75" s="12" t="s">
        <v>282</v>
      </c>
      <c r="H75" s="15" t="s">
        <v>283</v>
      </c>
      <c r="I75" s="12"/>
      <c r="J75" s="12"/>
      <c r="K75" s="12" t="s">
        <v>284</v>
      </c>
      <c r="L75" s="17"/>
      <c r="M75" s="322">
        <v>0</v>
      </c>
    </row>
    <row r="76" spans="1:13" ht="25.5" x14ac:dyDescent="0.2">
      <c r="A76" s="349"/>
      <c r="B76" s="12" t="s">
        <v>24</v>
      </c>
      <c r="C76" s="13" t="s">
        <v>285</v>
      </c>
      <c r="D76" s="12" t="s">
        <v>279</v>
      </c>
      <c r="E76" s="12" t="s">
        <v>280</v>
      </c>
      <c r="F76" s="15" t="s">
        <v>281</v>
      </c>
      <c r="G76" s="12" t="s">
        <v>282</v>
      </c>
      <c r="H76" s="15" t="s">
        <v>286</v>
      </c>
      <c r="I76" s="12"/>
      <c r="J76" s="12"/>
      <c r="K76" s="12" t="s">
        <v>284</v>
      </c>
      <c r="L76" s="17"/>
      <c r="M76" s="322">
        <v>0</v>
      </c>
    </row>
    <row r="77" spans="1:13" ht="25.5" x14ac:dyDescent="0.2">
      <c r="A77" s="349"/>
      <c r="B77" s="12" t="s">
        <v>68</v>
      </c>
      <c r="C77" s="13" t="s">
        <v>69</v>
      </c>
      <c r="D77" s="12" t="s">
        <v>70</v>
      </c>
      <c r="E77" s="12" t="s">
        <v>70</v>
      </c>
      <c r="F77" s="15" t="s">
        <v>71</v>
      </c>
      <c r="G77" s="15" t="s">
        <v>20</v>
      </c>
      <c r="H77" s="16" t="s">
        <v>21</v>
      </c>
      <c r="I77" s="12"/>
      <c r="J77" s="12"/>
      <c r="K77" s="12"/>
      <c r="L77" s="17"/>
      <c r="M77" s="322">
        <v>10000</v>
      </c>
    </row>
    <row r="78" spans="1:13" ht="25.5" x14ac:dyDescent="0.2">
      <c r="A78" s="349"/>
      <c r="B78" s="12" t="s">
        <v>26</v>
      </c>
      <c r="C78" s="13" t="s">
        <v>287</v>
      </c>
      <c r="D78" s="12" t="s">
        <v>70</v>
      </c>
      <c r="E78" s="12" t="s">
        <v>70</v>
      </c>
      <c r="F78" s="15" t="s">
        <v>71</v>
      </c>
      <c r="G78" s="15" t="s">
        <v>20</v>
      </c>
      <c r="H78" s="16" t="s">
        <v>21</v>
      </c>
      <c r="I78" s="12"/>
      <c r="J78" s="12"/>
      <c r="K78" s="12" t="s">
        <v>185</v>
      </c>
      <c r="L78" s="17" t="s">
        <v>288</v>
      </c>
      <c r="M78" s="322">
        <v>0</v>
      </c>
    </row>
    <row r="79" spans="1:13" ht="25.5" x14ac:dyDescent="0.2">
      <c r="A79" s="349"/>
      <c r="B79" s="12" t="s">
        <v>28</v>
      </c>
      <c r="C79" s="13" t="s">
        <v>289</v>
      </c>
      <c r="D79" s="12" t="s">
        <v>70</v>
      </c>
      <c r="E79" s="12" t="s">
        <v>70</v>
      </c>
      <c r="F79" s="15" t="s">
        <v>71</v>
      </c>
      <c r="G79" s="15" t="s">
        <v>20</v>
      </c>
      <c r="H79" s="16" t="s">
        <v>21</v>
      </c>
      <c r="I79" s="12"/>
      <c r="J79" s="12"/>
      <c r="K79" s="12" t="s">
        <v>185</v>
      </c>
      <c r="L79" s="17" t="s">
        <v>290</v>
      </c>
      <c r="M79" s="322">
        <v>0</v>
      </c>
    </row>
    <row r="80" spans="1:13" ht="25.5" x14ac:dyDescent="0.2">
      <c r="A80" s="349"/>
      <c r="B80" s="12" t="s">
        <v>72</v>
      </c>
      <c r="C80" s="13" t="s">
        <v>73</v>
      </c>
      <c r="D80" s="12" t="s">
        <v>70</v>
      </c>
      <c r="E80" s="12" t="s">
        <v>70</v>
      </c>
      <c r="F80" s="15" t="s">
        <v>71</v>
      </c>
      <c r="G80" s="15" t="s">
        <v>20</v>
      </c>
      <c r="H80" s="16" t="s">
        <v>21</v>
      </c>
      <c r="I80" s="12"/>
      <c r="J80" s="12"/>
      <c r="K80" s="12"/>
      <c r="L80" s="17"/>
      <c r="M80" s="322">
        <v>10000</v>
      </c>
    </row>
    <row r="81" spans="1:13" ht="25.5" x14ac:dyDescent="0.2">
      <c r="A81" s="349"/>
      <c r="B81" s="12" t="s">
        <v>30</v>
      </c>
      <c r="C81" s="13" t="s">
        <v>291</v>
      </c>
      <c r="D81" s="12" t="s">
        <v>70</v>
      </c>
      <c r="E81" s="12" t="s">
        <v>70</v>
      </c>
      <c r="F81" s="15" t="s">
        <v>71</v>
      </c>
      <c r="G81" s="15" t="s">
        <v>20</v>
      </c>
      <c r="H81" s="16" t="s">
        <v>21</v>
      </c>
      <c r="I81" s="12"/>
      <c r="J81" s="12"/>
      <c r="K81" s="12" t="s">
        <v>185</v>
      </c>
      <c r="L81" s="17" t="s">
        <v>292</v>
      </c>
      <c r="M81" s="322">
        <v>0</v>
      </c>
    </row>
    <row r="82" spans="1:13" ht="25.5" x14ac:dyDescent="0.2">
      <c r="A82" s="349"/>
      <c r="B82" s="12" t="s">
        <v>169</v>
      </c>
      <c r="C82" s="13" t="s">
        <v>293</v>
      </c>
      <c r="D82" s="12" t="s">
        <v>70</v>
      </c>
      <c r="E82" s="12" t="s">
        <v>70</v>
      </c>
      <c r="F82" s="15" t="s">
        <v>71</v>
      </c>
      <c r="G82" s="15" t="s">
        <v>20</v>
      </c>
      <c r="H82" s="16" t="s">
        <v>21</v>
      </c>
      <c r="I82" s="12"/>
      <c r="J82" s="12"/>
      <c r="K82" s="12" t="s">
        <v>185</v>
      </c>
      <c r="L82" s="17" t="s">
        <v>294</v>
      </c>
      <c r="M82" s="322">
        <v>0</v>
      </c>
    </row>
    <row r="83" spans="1:13" ht="25.5" x14ac:dyDescent="0.2">
      <c r="A83" s="349"/>
      <c r="B83" s="12" t="s">
        <v>170</v>
      </c>
      <c r="C83" s="13" t="s">
        <v>295</v>
      </c>
      <c r="D83" s="12" t="s">
        <v>70</v>
      </c>
      <c r="E83" s="12" t="s">
        <v>70</v>
      </c>
      <c r="F83" s="15" t="s">
        <v>71</v>
      </c>
      <c r="G83" s="15" t="s">
        <v>20</v>
      </c>
      <c r="H83" s="16" t="s">
        <v>21</v>
      </c>
      <c r="I83" s="12"/>
      <c r="J83" s="12"/>
      <c r="K83" s="12" t="s">
        <v>185</v>
      </c>
      <c r="L83" s="17" t="s">
        <v>296</v>
      </c>
      <c r="M83" s="322">
        <v>0</v>
      </c>
    </row>
    <row r="84" spans="1:13" ht="25.5" x14ac:dyDescent="0.2">
      <c r="A84" s="349"/>
      <c r="B84" s="12" t="s">
        <v>32</v>
      </c>
      <c r="C84" s="13" t="s">
        <v>74</v>
      </c>
      <c r="D84" s="12" t="s">
        <v>70</v>
      </c>
      <c r="E84" s="12" t="s">
        <v>70</v>
      </c>
      <c r="F84" s="15" t="s">
        <v>71</v>
      </c>
      <c r="G84" s="15" t="s">
        <v>20</v>
      </c>
      <c r="H84" s="16" t="s">
        <v>21</v>
      </c>
      <c r="I84" s="12"/>
      <c r="J84" s="12"/>
      <c r="K84" s="12"/>
      <c r="L84" s="17"/>
      <c r="M84" s="322">
        <v>10000</v>
      </c>
    </row>
    <row r="85" spans="1:13" ht="25.5" x14ac:dyDescent="0.2">
      <c r="A85" s="349"/>
      <c r="B85" s="12" t="s">
        <v>171</v>
      </c>
      <c r="C85" s="13" t="s">
        <v>297</v>
      </c>
      <c r="D85" s="12" t="s">
        <v>70</v>
      </c>
      <c r="E85" s="12" t="s">
        <v>70</v>
      </c>
      <c r="F85" s="15" t="s">
        <v>71</v>
      </c>
      <c r="G85" s="15" t="s">
        <v>20</v>
      </c>
      <c r="H85" s="16" t="s">
        <v>21</v>
      </c>
      <c r="I85" s="12"/>
      <c r="J85" s="12"/>
      <c r="K85" s="12" t="s">
        <v>185</v>
      </c>
      <c r="L85" s="17" t="s">
        <v>298</v>
      </c>
      <c r="M85" s="322">
        <v>0</v>
      </c>
    </row>
    <row r="86" spans="1:13" ht="25.5" x14ac:dyDescent="0.2">
      <c r="A86" s="349"/>
      <c r="B86" s="12" t="s">
        <v>172</v>
      </c>
      <c r="C86" s="13" t="s">
        <v>299</v>
      </c>
      <c r="D86" s="12" t="s">
        <v>70</v>
      </c>
      <c r="E86" s="12" t="s">
        <v>70</v>
      </c>
      <c r="F86" s="15" t="s">
        <v>71</v>
      </c>
      <c r="G86" s="15" t="s">
        <v>20</v>
      </c>
      <c r="H86" s="16" t="s">
        <v>21</v>
      </c>
      <c r="I86" s="12"/>
      <c r="J86" s="12"/>
      <c r="K86" s="12" t="s">
        <v>185</v>
      </c>
      <c r="L86" s="17" t="s">
        <v>300</v>
      </c>
      <c r="M86" s="322">
        <v>0</v>
      </c>
    </row>
    <row r="87" spans="1:13" ht="25.5" x14ac:dyDescent="0.2">
      <c r="A87" s="349"/>
      <c r="B87" s="12" t="s">
        <v>34</v>
      </c>
      <c r="C87" s="13" t="s">
        <v>301</v>
      </c>
      <c r="D87" s="12" t="s">
        <v>70</v>
      </c>
      <c r="E87" s="12" t="s">
        <v>70</v>
      </c>
      <c r="F87" s="15" t="s">
        <v>71</v>
      </c>
      <c r="G87" s="15" t="s">
        <v>20</v>
      </c>
      <c r="H87" s="16" t="s">
        <v>21</v>
      </c>
      <c r="I87" s="12"/>
      <c r="J87" s="12"/>
      <c r="K87" s="12" t="s">
        <v>185</v>
      </c>
      <c r="L87" s="17" t="s">
        <v>302</v>
      </c>
      <c r="M87" s="322">
        <v>0</v>
      </c>
    </row>
    <row r="88" spans="1:13" ht="25.5" x14ac:dyDescent="0.2">
      <c r="A88" s="349"/>
      <c r="B88" s="12" t="s">
        <v>36</v>
      </c>
      <c r="C88" s="13" t="s">
        <v>303</v>
      </c>
      <c r="D88" s="12" t="s">
        <v>70</v>
      </c>
      <c r="E88" s="12" t="s">
        <v>70</v>
      </c>
      <c r="F88" s="15" t="s">
        <v>71</v>
      </c>
      <c r="G88" s="15" t="s">
        <v>20</v>
      </c>
      <c r="H88" s="16" t="s">
        <v>21</v>
      </c>
      <c r="I88" s="12"/>
      <c r="J88" s="12"/>
      <c r="K88" s="12" t="s">
        <v>185</v>
      </c>
      <c r="L88" s="17" t="s">
        <v>304</v>
      </c>
      <c r="M88" s="322">
        <v>0</v>
      </c>
    </row>
    <row r="89" spans="1:13" ht="25.5" x14ac:dyDescent="0.2">
      <c r="A89" s="349"/>
      <c r="B89" s="12" t="s">
        <v>43</v>
      </c>
      <c r="C89" s="13" t="s">
        <v>75</v>
      </c>
      <c r="D89" s="12" t="s">
        <v>70</v>
      </c>
      <c r="E89" s="12" t="s">
        <v>70</v>
      </c>
      <c r="F89" s="15" t="s">
        <v>71</v>
      </c>
      <c r="G89" s="15" t="s">
        <v>20</v>
      </c>
      <c r="H89" s="16" t="s">
        <v>21</v>
      </c>
      <c r="I89" s="12"/>
      <c r="J89" s="12"/>
      <c r="K89" s="12"/>
      <c r="L89" s="17"/>
      <c r="M89" s="322">
        <v>10000</v>
      </c>
    </row>
    <row r="90" spans="1:13" ht="25.5" x14ac:dyDescent="0.2">
      <c r="A90" s="349"/>
      <c r="B90" s="12" t="s">
        <v>46</v>
      </c>
      <c r="C90" s="13" t="s">
        <v>305</v>
      </c>
      <c r="D90" s="12" t="s">
        <v>70</v>
      </c>
      <c r="E90" s="12" t="s">
        <v>70</v>
      </c>
      <c r="F90" s="15" t="s">
        <v>71</v>
      </c>
      <c r="G90" s="15" t="s">
        <v>20</v>
      </c>
      <c r="H90" s="16" t="s">
        <v>21</v>
      </c>
      <c r="I90" s="12"/>
      <c r="J90" s="12"/>
      <c r="K90" s="12" t="s">
        <v>185</v>
      </c>
      <c r="L90" s="17" t="s">
        <v>306</v>
      </c>
      <c r="M90" s="322">
        <v>0</v>
      </c>
    </row>
    <row r="91" spans="1:13" ht="25.5" x14ac:dyDescent="0.2">
      <c r="A91" s="349"/>
      <c r="B91" s="12" t="s">
        <v>48</v>
      </c>
      <c r="C91" s="13" t="s">
        <v>307</v>
      </c>
      <c r="D91" s="12" t="s">
        <v>70</v>
      </c>
      <c r="E91" s="12" t="s">
        <v>70</v>
      </c>
      <c r="F91" s="15" t="s">
        <v>71</v>
      </c>
      <c r="G91" s="15" t="s">
        <v>20</v>
      </c>
      <c r="H91" s="16" t="s">
        <v>21</v>
      </c>
      <c r="I91" s="12"/>
      <c r="J91" s="12"/>
      <c r="K91" s="12" t="s">
        <v>185</v>
      </c>
      <c r="L91" s="17" t="s">
        <v>308</v>
      </c>
      <c r="M91" s="322">
        <v>0</v>
      </c>
    </row>
    <row r="92" spans="1:13" ht="25.5" x14ac:dyDescent="0.2">
      <c r="A92" s="349"/>
      <c r="B92" s="12" t="s">
        <v>76</v>
      </c>
      <c r="C92" s="13" t="s">
        <v>77</v>
      </c>
      <c r="D92" s="12" t="s">
        <v>70</v>
      </c>
      <c r="E92" s="12" t="s">
        <v>70</v>
      </c>
      <c r="F92" s="15" t="s">
        <v>71</v>
      </c>
      <c r="G92" s="15" t="s">
        <v>20</v>
      </c>
      <c r="H92" s="16" t="s">
        <v>21</v>
      </c>
      <c r="I92" s="12"/>
      <c r="J92" s="12"/>
      <c r="K92" s="12"/>
      <c r="L92" s="17"/>
      <c r="M92" s="322">
        <v>10000</v>
      </c>
    </row>
    <row r="93" spans="1:13" ht="25.5" x14ac:dyDescent="0.2">
      <c r="A93" s="349"/>
      <c r="B93" s="12" t="s">
        <v>78</v>
      </c>
      <c r="C93" s="13" t="s">
        <v>79</v>
      </c>
      <c r="D93" s="12" t="s">
        <v>70</v>
      </c>
      <c r="E93" s="12" t="s">
        <v>70</v>
      </c>
      <c r="F93" s="15" t="s">
        <v>71</v>
      </c>
      <c r="G93" s="15" t="s">
        <v>20</v>
      </c>
      <c r="H93" s="16" t="s">
        <v>21</v>
      </c>
      <c r="I93" s="12"/>
      <c r="J93" s="12"/>
      <c r="K93" s="12"/>
      <c r="L93" s="17"/>
      <c r="M93" s="322">
        <v>10000</v>
      </c>
    </row>
    <row r="94" spans="1:13" ht="25.5" x14ac:dyDescent="0.2">
      <c r="A94" s="349"/>
      <c r="B94" s="12" t="s">
        <v>80</v>
      </c>
      <c r="C94" s="13" t="s">
        <v>81</v>
      </c>
      <c r="D94" s="12" t="s">
        <v>70</v>
      </c>
      <c r="E94" s="12" t="s">
        <v>70</v>
      </c>
      <c r="F94" s="15" t="s">
        <v>71</v>
      </c>
      <c r="G94" s="15" t="s">
        <v>20</v>
      </c>
      <c r="H94" s="16" t="s">
        <v>21</v>
      </c>
      <c r="I94" s="12"/>
      <c r="J94" s="12"/>
      <c r="K94" s="12"/>
      <c r="L94" s="17"/>
      <c r="M94" s="322">
        <v>10000</v>
      </c>
    </row>
    <row r="95" spans="1:13" ht="25.5" x14ac:dyDescent="0.2">
      <c r="A95" s="349"/>
      <c r="B95" s="12" t="s">
        <v>82</v>
      </c>
      <c r="C95" s="13" t="s">
        <v>83</v>
      </c>
      <c r="D95" s="12" t="s">
        <v>70</v>
      </c>
      <c r="E95" s="12" t="s">
        <v>70</v>
      </c>
      <c r="F95" s="15" t="s">
        <v>71</v>
      </c>
      <c r="G95" s="15" t="s">
        <v>20</v>
      </c>
      <c r="H95" s="16" t="s">
        <v>21</v>
      </c>
      <c r="I95" s="12"/>
      <c r="J95" s="12"/>
      <c r="K95" s="12"/>
      <c r="L95" s="17"/>
      <c r="M95" s="322">
        <v>10000</v>
      </c>
    </row>
    <row r="96" spans="1:13" ht="25.5" x14ac:dyDescent="0.2">
      <c r="A96" s="349"/>
      <c r="B96" s="12" t="s">
        <v>84</v>
      </c>
      <c r="C96" s="13" t="s">
        <v>85</v>
      </c>
      <c r="D96" s="12" t="s">
        <v>70</v>
      </c>
      <c r="E96" s="12" t="s">
        <v>70</v>
      </c>
      <c r="F96" s="15" t="s">
        <v>71</v>
      </c>
      <c r="G96" s="15" t="s">
        <v>20</v>
      </c>
      <c r="H96" s="16" t="s">
        <v>21</v>
      </c>
      <c r="I96" s="12"/>
      <c r="J96" s="12"/>
      <c r="K96" s="12"/>
      <c r="L96" s="17"/>
      <c r="M96" s="322">
        <v>10000</v>
      </c>
    </row>
    <row r="97" spans="1:13" ht="25.5" x14ac:dyDescent="0.2">
      <c r="A97" s="349"/>
      <c r="B97" s="12" t="s">
        <v>86</v>
      </c>
      <c r="C97" s="13" t="s">
        <v>87</v>
      </c>
      <c r="D97" s="12" t="s">
        <v>70</v>
      </c>
      <c r="E97" s="12" t="s">
        <v>70</v>
      </c>
      <c r="F97" s="15" t="s">
        <v>71</v>
      </c>
      <c r="G97" s="15" t="s">
        <v>20</v>
      </c>
      <c r="H97" s="16" t="s">
        <v>21</v>
      </c>
      <c r="I97" s="12"/>
      <c r="J97" s="12"/>
      <c r="K97" s="12"/>
      <c r="L97" s="17"/>
      <c r="M97" s="322">
        <v>10000</v>
      </c>
    </row>
    <row r="98" spans="1:13" ht="25.5" x14ac:dyDescent="0.2">
      <c r="A98" s="349"/>
      <c r="B98" s="12" t="s">
        <v>38</v>
      </c>
      <c r="C98" s="13" t="s">
        <v>88</v>
      </c>
      <c r="D98" s="12" t="s">
        <v>70</v>
      </c>
      <c r="E98" s="12" t="s">
        <v>70</v>
      </c>
      <c r="F98" s="15" t="s">
        <v>71</v>
      </c>
      <c r="G98" s="15" t="s">
        <v>20</v>
      </c>
      <c r="H98" s="16" t="s">
        <v>21</v>
      </c>
      <c r="I98" s="12"/>
      <c r="J98" s="12"/>
      <c r="K98" s="12"/>
      <c r="L98" s="17"/>
      <c r="M98" s="322">
        <v>10000</v>
      </c>
    </row>
    <row r="99" spans="1:13" ht="26.25" thickBot="1" x14ac:dyDescent="0.25">
      <c r="A99" s="350"/>
      <c r="B99" s="24" t="s">
        <v>89</v>
      </c>
      <c r="C99" s="25" t="s">
        <v>90</v>
      </c>
      <c r="D99" s="24" t="s">
        <v>70</v>
      </c>
      <c r="E99" s="24" t="s">
        <v>70</v>
      </c>
      <c r="F99" s="26" t="s">
        <v>71</v>
      </c>
      <c r="G99" s="26" t="s">
        <v>20</v>
      </c>
      <c r="H99" s="27" t="s">
        <v>21</v>
      </c>
      <c r="I99" s="24"/>
      <c r="J99" s="24"/>
      <c r="K99" s="24"/>
      <c r="L99" s="28"/>
      <c r="M99" s="322">
        <v>10000</v>
      </c>
    </row>
    <row r="100" spans="1:13" ht="23.25" customHeight="1" thickTop="1" thickBot="1" x14ac:dyDescent="0.25">
      <c r="M100" s="323">
        <f>SUM(M71:M99)</f>
        <v>3120000</v>
      </c>
    </row>
    <row r="101" spans="1:13" ht="39.75" thickTop="1" thickBot="1" x14ac:dyDescent="0.25">
      <c r="A101" s="7" t="s">
        <v>91</v>
      </c>
      <c r="B101" s="8" t="s">
        <v>4</v>
      </c>
      <c r="C101" s="9" t="s">
        <v>5</v>
      </c>
      <c r="D101" s="9" t="s">
        <v>6</v>
      </c>
      <c r="E101" s="9" t="s">
        <v>7</v>
      </c>
      <c r="F101" s="9" t="s">
        <v>8</v>
      </c>
      <c r="G101" s="9" t="s">
        <v>9</v>
      </c>
      <c r="H101" s="9" t="s">
        <v>10</v>
      </c>
      <c r="I101" s="9" t="s">
        <v>11</v>
      </c>
      <c r="J101" s="9" t="s">
        <v>12</v>
      </c>
      <c r="K101" s="9" t="s">
        <v>13</v>
      </c>
      <c r="L101" s="10" t="s">
        <v>14</v>
      </c>
      <c r="M101" s="322"/>
    </row>
    <row r="102" spans="1:13" ht="26.25" thickTop="1" x14ac:dyDescent="0.2">
      <c r="A102" s="351" t="s">
        <v>92</v>
      </c>
      <c r="B102" s="29" t="s">
        <v>52</v>
      </c>
      <c r="C102" s="30" t="s">
        <v>93</v>
      </c>
      <c r="D102" s="29" t="s">
        <v>94</v>
      </c>
      <c r="E102" s="29" t="s">
        <v>95</v>
      </c>
      <c r="F102" s="12" t="s">
        <v>71</v>
      </c>
      <c r="G102" s="15" t="s">
        <v>20</v>
      </c>
      <c r="H102" s="16" t="s">
        <v>21</v>
      </c>
      <c r="I102" s="29"/>
      <c r="J102" s="29"/>
      <c r="K102" s="29"/>
      <c r="L102" s="31"/>
      <c r="M102" s="322">
        <v>10000</v>
      </c>
    </row>
    <row r="103" spans="1:13" ht="25.5" x14ac:dyDescent="0.2">
      <c r="A103" s="352"/>
      <c r="B103" s="12" t="s">
        <v>15</v>
      </c>
      <c r="C103" s="13" t="s">
        <v>96</v>
      </c>
      <c r="D103" s="29" t="s">
        <v>94</v>
      </c>
      <c r="E103" s="29" t="s">
        <v>95</v>
      </c>
      <c r="F103" s="12" t="s">
        <v>71</v>
      </c>
      <c r="G103" s="15" t="s">
        <v>20</v>
      </c>
      <c r="H103" s="16" t="s">
        <v>21</v>
      </c>
      <c r="I103" s="12"/>
      <c r="J103" s="12"/>
      <c r="K103" s="12"/>
      <c r="L103" s="31"/>
      <c r="M103" s="322">
        <v>10000</v>
      </c>
    </row>
    <row r="104" spans="1:13" ht="25.5" x14ac:dyDescent="0.2">
      <c r="A104" s="352"/>
      <c r="B104" s="12" t="s">
        <v>60</v>
      </c>
      <c r="C104" s="13" t="s">
        <v>309</v>
      </c>
      <c r="D104" s="29" t="s">
        <v>94</v>
      </c>
      <c r="E104" s="29" t="s">
        <v>95</v>
      </c>
      <c r="F104" s="12" t="s">
        <v>71</v>
      </c>
      <c r="G104" s="15" t="s">
        <v>20</v>
      </c>
      <c r="H104" s="16" t="s">
        <v>21</v>
      </c>
      <c r="I104" s="12"/>
      <c r="J104" s="12"/>
      <c r="K104" s="12" t="s">
        <v>185</v>
      </c>
      <c r="L104" s="31" t="s">
        <v>310</v>
      </c>
      <c r="M104" s="322">
        <v>0</v>
      </c>
    </row>
    <row r="105" spans="1:13" ht="25.5" x14ac:dyDescent="0.2">
      <c r="A105" s="352"/>
      <c r="B105" s="12" t="s">
        <v>22</v>
      </c>
      <c r="C105" s="13" t="s">
        <v>311</v>
      </c>
      <c r="D105" s="29" t="s">
        <v>94</v>
      </c>
      <c r="E105" s="29" t="s">
        <v>95</v>
      </c>
      <c r="F105" s="12" t="s">
        <v>71</v>
      </c>
      <c r="G105" s="15" t="s">
        <v>20</v>
      </c>
      <c r="H105" s="16" t="s">
        <v>21</v>
      </c>
      <c r="I105" s="12"/>
      <c r="J105" s="12"/>
      <c r="K105" s="12" t="s">
        <v>185</v>
      </c>
      <c r="L105" s="33" t="s">
        <v>312</v>
      </c>
      <c r="M105" s="322">
        <v>0</v>
      </c>
    </row>
    <row r="106" spans="1:13" ht="25.5" x14ac:dyDescent="0.2">
      <c r="A106" s="352"/>
      <c r="B106" s="12" t="s">
        <v>107</v>
      </c>
      <c r="C106" s="13" t="s">
        <v>313</v>
      </c>
      <c r="D106" s="29" t="s">
        <v>94</v>
      </c>
      <c r="E106" s="29" t="s">
        <v>95</v>
      </c>
      <c r="F106" s="12" t="s">
        <v>71</v>
      </c>
      <c r="G106" s="15" t="s">
        <v>20</v>
      </c>
      <c r="H106" s="16" t="s">
        <v>21</v>
      </c>
      <c r="I106" s="12"/>
      <c r="J106" s="12"/>
      <c r="K106" s="12" t="s">
        <v>185</v>
      </c>
      <c r="L106" s="17" t="s">
        <v>314</v>
      </c>
      <c r="M106" s="322">
        <v>0</v>
      </c>
    </row>
    <row r="107" spans="1:13" ht="25.5" x14ac:dyDescent="0.2">
      <c r="A107" s="352"/>
      <c r="B107" s="12" t="s">
        <v>24</v>
      </c>
      <c r="C107" s="13" t="s">
        <v>315</v>
      </c>
      <c r="D107" s="29" t="s">
        <v>94</v>
      </c>
      <c r="E107" s="29" t="s">
        <v>95</v>
      </c>
      <c r="F107" s="12" t="s">
        <v>71</v>
      </c>
      <c r="G107" s="15" t="s">
        <v>20</v>
      </c>
      <c r="H107" s="16" t="s">
        <v>21</v>
      </c>
      <c r="I107" s="12"/>
      <c r="J107" s="12"/>
      <c r="K107" s="12" t="s">
        <v>185</v>
      </c>
      <c r="L107" s="17" t="s">
        <v>316</v>
      </c>
      <c r="M107" s="322">
        <v>0</v>
      </c>
    </row>
    <row r="108" spans="1:13" ht="25.5" x14ac:dyDescent="0.2">
      <c r="A108" s="352"/>
      <c r="B108" s="12" t="s">
        <v>68</v>
      </c>
      <c r="C108" s="13" t="s">
        <v>317</v>
      </c>
      <c r="D108" s="29" t="s">
        <v>94</v>
      </c>
      <c r="E108" s="29" t="s">
        <v>95</v>
      </c>
      <c r="F108" s="12" t="s">
        <v>71</v>
      </c>
      <c r="G108" s="15" t="s">
        <v>20</v>
      </c>
      <c r="H108" s="16" t="s">
        <v>21</v>
      </c>
      <c r="I108" s="12"/>
      <c r="J108" s="12"/>
      <c r="K108" s="12" t="s">
        <v>185</v>
      </c>
      <c r="L108" s="17" t="s">
        <v>318</v>
      </c>
      <c r="M108" s="322">
        <v>0</v>
      </c>
    </row>
    <row r="109" spans="1:13" ht="25.5" x14ac:dyDescent="0.2">
      <c r="A109" s="352"/>
      <c r="B109" s="12" t="s">
        <v>26</v>
      </c>
      <c r="C109" s="13" t="s">
        <v>319</v>
      </c>
      <c r="D109" s="29" t="s">
        <v>94</v>
      </c>
      <c r="E109" s="29" t="s">
        <v>95</v>
      </c>
      <c r="F109" s="12" t="s">
        <v>71</v>
      </c>
      <c r="G109" s="15" t="s">
        <v>20</v>
      </c>
      <c r="H109" s="16" t="s">
        <v>21</v>
      </c>
      <c r="I109" s="12"/>
      <c r="J109" s="12"/>
      <c r="K109" s="12" t="s">
        <v>185</v>
      </c>
      <c r="L109" s="17" t="s">
        <v>320</v>
      </c>
      <c r="M109" s="322">
        <v>0</v>
      </c>
    </row>
    <row r="110" spans="1:13" ht="25.5" x14ac:dyDescent="0.2">
      <c r="A110" s="352"/>
      <c r="B110" s="12" t="s">
        <v>28</v>
      </c>
      <c r="C110" s="13" t="s">
        <v>321</v>
      </c>
      <c r="D110" s="29" t="s">
        <v>94</v>
      </c>
      <c r="E110" s="29" t="s">
        <v>95</v>
      </c>
      <c r="F110" s="12" t="s">
        <v>71</v>
      </c>
      <c r="G110" s="15" t="s">
        <v>20</v>
      </c>
      <c r="H110" s="16" t="s">
        <v>21</v>
      </c>
      <c r="I110" s="12"/>
      <c r="J110" s="12"/>
      <c r="K110" s="12" t="s">
        <v>185</v>
      </c>
      <c r="L110" s="17" t="s">
        <v>322</v>
      </c>
      <c r="M110" s="322">
        <v>0</v>
      </c>
    </row>
    <row r="111" spans="1:13" ht="25.5" x14ac:dyDescent="0.2">
      <c r="A111" s="352"/>
      <c r="B111" s="12" t="s">
        <v>72</v>
      </c>
      <c r="C111" s="13" t="s">
        <v>323</v>
      </c>
      <c r="D111" s="29" t="s">
        <v>94</v>
      </c>
      <c r="E111" s="29" t="s">
        <v>95</v>
      </c>
      <c r="F111" s="12" t="s">
        <v>71</v>
      </c>
      <c r="G111" s="15" t="s">
        <v>20</v>
      </c>
      <c r="H111" s="16" t="s">
        <v>21</v>
      </c>
      <c r="I111" s="12"/>
      <c r="J111" s="12"/>
      <c r="K111" s="12" t="s">
        <v>185</v>
      </c>
      <c r="L111" s="17" t="s">
        <v>324</v>
      </c>
      <c r="M111" s="322">
        <v>0</v>
      </c>
    </row>
    <row r="112" spans="1:13" ht="25.5" x14ac:dyDescent="0.2">
      <c r="A112" s="352"/>
      <c r="B112" s="12" t="s">
        <v>30</v>
      </c>
      <c r="C112" s="13" t="s">
        <v>325</v>
      </c>
      <c r="D112" s="29" t="s">
        <v>94</v>
      </c>
      <c r="E112" s="29" t="s">
        <v>95</v>
      </c>
      <c r="F112" s="12" t="s">
        <v>71</v>
      </c>
      <c r="G112" s="15" t="s">
        <v>20</v>
      </c>
      <c r="H112" s="16" t="s">
        <v>21</v>
      </c>
      <c r="I112" s="12"/>
      <c r="J112" s="12"/>
      <c r="K112" s="12" t="s">
        <v>185</v>
      </c>
      <c r="L112" s="17" t="s">
        <v>326</v>
      </c>
      <c r="M112" s="322">
        <v>0</v>
      </c>
    </row>
    <row r="113" spans="1:13" ht="25.5" x14ac:dyDescent="0.2">
      <c r="A113" s="352"/>
      <c r="B113" s="12" t="s">
        <v>169</v>
      </c>
      <c r="C113" s="13" t="s">
        <v>327</v>
      </c>
      <c r="D113" s="29" t="s">
        <v>94</v>
      </c>
      <c r="E113" s="29" t="s">
        <v>95</v>
      </c>
      <c r="F113" s="12" t="s">
        <v>71</v>
      </c>
      <c r="G113" s="15" t="s">
        <v>20</v>
      </c>
      <c r="H113" s="16" t="s">
        <v>21</v>
      </c>
      <c r="I113" s="12"/>
      <c r="J113" s="12"/>
      <c r="K113" s="12" t="s">
        <v>185</v>
      </c>
      <c r="L113" s="17" t="s">
        <v>328</v>
      </c>
      <c r="M113" s="322">
        <v>0</v>
      </c>
    </row>
    <row r="114" spans="1:13" ht="25.5" x14ac:dyDescent="0.2">
      <c r="A114" s="352"/>
      <c r="B114" s="12" t="s">
        <v>170</v>
      </c>
      <c r="C114" s="13" t="s">
        <v>329</v>
      </c>
      <c r="D114" s="29" t="s">
        <v>94</v>
      </c>
      <c r="E114" s="29" t="s">
        <v>95</v>
      </c>
      <c r="F114" s="12" t="s">
        <v>71</v>
      </c>
      <c r="G114" s="15" t="s">
        <v>20</v>
      </c>
      <c r="H114" s="16" t="s">
        <v>21</v>
      </c>
      <c r="I114" s="12"/>
      <c r="J114" s="12"/>
      <c r="K114" s="12" t="s">
        <v>185</v>
      </c>
      <c r="L114" s="17" t="s">
        <v>330</v>
      </c>
      <c r="M114" s="322">
        <v>0</v>
      </c>
    </row>
    <row r="115" spans="1:13" ht="25.5" x14ac:dyDescent="0.2">
      <c r="A115" s="352"/>
      <c r="B115" s="12" t="s">
        <v>32</v>
      </c>
      <c r="C115" s="13" t="s">
        <v>331</v>
      </c>
      <c r="D115" s="29" t="s">
        <v>94</v>
      </c>
      <c r="E115" s="29" t="s">
        <v>95</v>
      </c>
      <c r="F115" s="12" t="s">
        <v>71</v>
      </c>
      <c r="G115" s="15" t="s">
        <v>20</v>
      </c>
      <c r="H115" s="16" t="s">
        <v>21</v>
      </c>
      <c r="I115" s="12"/>
      <c r="J115" s="12"/>
      <c r="K115" s="12" t="s">
        <v>185</v>
      </c>
      <c r="L115" s="17" t="s">
        <v>332</v>
      </c>
      <c r="M115" s="322">
        <v>0</v>
      </c>
    </row>
    <row r="116" spans="1:13" ht="25.5" x14ac:dyDescent="0.2">
      <c r="A116" s="352"/>
      <c r="B116" s="12" t="s">
        <v>171</v>
      </c>
      <c r="C116" s="13" t="s">
        <v>333</v>
      </c>
      <c r="D116" s="29" t="s">
        <v>94</v>
      </c>
      <c r="E116" s="29" t="s">
        <v>95</v>
      </c>
      <c r="F116" s="12" t="s">
        <v>71</v>
      </c>
      <c r="G116" s="15" t="s">
        <v>20</v>
      </c>
      <c r="H116" s="16" t="s">
        <v>21</v>
      </c>
      <c r="I116" s="12"/>
      <c r="J116" s="12"/>
      <c r="K116" s="12" t="s">
        <v>185</v>
      </c>
      <c r="L116" s="17" t="s">
        <v>334</v>
      </c>
      <c r="M116" s="322">
        <v>0</v>
      </c>
    </row>
    <row r="117" spans="1:13" ht="25.5" x14ac:dyDescent="0.2">
      <c r="A117" s="352"/>
      <c r="B117" s="12" t="s">
        <v>172</v>
      </c>
      <c r="C117" s="13" t="s">
        <v>335</v>
      </c>
      <c r="D117" s="29" t="s">
        <v>94</v>
      </c>
      <c r="E117" s="29" t="s">
        <v>95</v>
      </c>
      <c r="F117" s="12" t="s">
        <v>71</v>
      </c>
      <c r="G117" s="15" t="s">
        <v>20</v>
      </c>
      <c r="H117" s="16" t="s">
        <v>21</v>
      </c>
      <c r="I117" s="12"/>
      <c r="J117" s="12"/>
      <c r="K117" s="12" t="s">
        <v>185</v>
      </c>
      <c r="L117" s="17" t="s">
        <v>336</v>
      </c>
      <c r="M117" s="322">
        <v>0</v>
      </c>
    </row>
    <row r="118" spans="1:13" ht="25.5" x14ac:dyDescent="0.2">
      <c r="A118" s="352"/>
      <c r="B118" s="12" t="s">
        <v>34</v>
      </c>
      <c r="C118" s="13" t="s">
        <v>337</v>
      </c>
      <c r="D118" s="29" t="s">
        <v>94</v>
      </c>
      <c r="E118" s="29" t="s">
        <v>95</v>
      </c>
      <c r="F118" s="12" t="s">
        <v>71</v>
      </c>
      <c r="G118" s="15" t="s">
        <v>20</v>
      </c>
      <c r="H118" s="16" t="s">
        <v>21</v>
      </c>
      <c r="I118" s="12"/>
      <c r="J118" s="12"/>
      <c r="K118" s="12" t="s">
        <v>185</v>
      </c>
      <c r="L118" s="17" t="s">
        <v>338</v>
      </c>
      <c r="M118" s="322">
        <v>0</v>
      </c>
    </row>
    <row r="119" spans="1:13" ht="25.5" x14ac:dyDescent="0.2">
      <c r="A119" s="352"/>
      <c r="B119" s="12" t="s">
        <v>36</v>
      </c>
      <c r="C119" s="13" t="s">
        <v>339</v>
      </c>
      <c r="D119" s="29" t="s">
        <v>94</v>
      </c>
      <c r="E119" s="29" t="s">
        <v>95</v>
      </c>
      <c r="F119" s="12" t="s">
        <v>71</v>
      </c>
      <c r="G119" s="15" t="s">
        <v>20</v>
      </c>
      <c r="H119" s="16" t="s">
        <v>21</v>
      </c>
      <c r="I119" s="12"/>
      <c r="J119" s="12"/>
      <c r="K119" s="12" t="s">
        <v>185</v>
      </c>
      <c r="L119" s="17" t="s">
        <v>340</v>
      </c>
      <c r="M119" s="322">
        <v>0</v>
      </c>
    </row>
    <row r="120" spans="1:13" ht="25.5" x14ac:dyDescent="0.2">
      <c r="A120" s="352"/>
      <c r="B120" s="12" t="s">
        <v>43</v>
      </c>
      <c r="C120" s="13" t="s">
        <v>341</v>
      </c>
      <c r="D120" s="29" t="s">
        <v>94</v>
      </c>
      <c r="E120" s="29" t="s">
        <v>95</v>
      </c>
      <c r="F120" s="12" t="s">
        <v>71</v>
      </c>
      <c r="G120" s="15" t="s">
        <v>20</v>
      </c>
      <c r="H120" s="16" t="s">
        <v>21</v>
      </c>
      <c r="I120" s="12"/>
      <c r="J120" s="12"/>
      <c r="K120" s="12" t="s">
        <v>185</v>
      </c>
      <c r="L120" s="17" t="s">
        <v>342</v>
      </c>
      <c r="M120" s="322">
        <v>0</v>
      </c>
    </row>
    <row r="121" spans="1:13" ht="25.5" x14ac:dyDescent="0.2">
      <c r="A121" s="352"/>
      <c r="B121" s="12" t="s">
        <v>46</v>
      </c>
      <c r="C121" s="13" t="s">
        <v>343</v>
      </c>
      <c r="D121" s="29" t="s">
        <v>94</v>
      </c>
      <c r="E121" s="29" t="s">
        <v>95</v>
      </c>
      <c r="F121" s="12" t="s">
        <v>71</v>
      </c>
      <c r="G121" s="15" t="s">
        <v>20</v>
      </c>
      <c r="H121" s="16" t="s">
        <v>21</v>
      </c>
      <c r="I121" s="12"/>
      <c r="J121" s="12"/>
      <c r="K121" s="12" t="s">
        <v>185</v>
      </c>
      <c r="L121" s="17" t="s">
        <v>344</v>
      </c>
      <c r="M121" s="322">
        <v>0</v>
      </c>
    </row>
    <row r="122" spans="1:13" ht="25.5" x14ac:dyDescent="0.2">
      <c r="A122" s="352"/>
      <c r="B122" s="12" t="s">
        <v>48</v>
      </c>
      <c r="C122" s="13" t="s">
        <v>345</v>
      </c>
      <c r="D122" s="29" t="s">
        <v>94</v>
      </c>
      <c r="E122" s="29" t="s">
        <v>95</v>
      </c>
      <c r="F122" s="12" t="s">
        <v>71</v>
      </c>
      <c r="G122" s="15" t="s">
        <v>20</v>
      </c>
      <c r="H122" s="16" t="s">
        <v>21</v>
      </c>
      <c r="I122" s="12"/>
      <c r="J122" s="12"/>
      <c r="K122" s="12" t="s">
        <v>185</v>
      </c>
      <c r="L122" s="17" t="s">
        <v>346</v>
      </c>
      <c r="M122" s="322">
        <v>0</v>
      </c>
    </row>
    <row r="123" spans="1:13" ht="25.5" x14ac:dyDescent="0.2">
      <c r="A123" s="352"/>
      <c r="B123" s="12" t="s">
        <v>76</v>
      </c>
      <c r="C123" s="13" t="s">
        <v>347</v>
      </c>
      <c r="D123" s="29" t="s">
        <v>94</v>
      </c>
      <c r="E123" s="29" t="s">
        <v>95</v>
      </c>
      <c r="F123" s="12" t="s">
        <v>71</v>
      </c>
      <c r="G123" s="15" t="s">
        <v>20</v>
      </c>
      <c r="H123" s="16" t="s">
        <v>21</v>
      </c>
      <c r="I123" s="12"/>
      <c r="J123" s="12"/>
      <c r="K123" s="12" t="s">
        <v>185</v>
      </c>
      <c r="L123" s="17" t="s">
        <v>348</v>
      </c>
      <c r="M123" s="322">
        <v>0</v>
      </c>
    </row>
    <row r="124" spans="1:13" ht="25.5" x14ac:dyDescent="0.2">
      <c r="A124" s="352"/>
      <c r="B124" s="12" t="s">
        <v>78</v>
      </c>
      <c r="C124" s="13" t="s">
        <v>349</v>
      </c>
      <c r="D124" s="29" t="s">
        <v>94</v>
      </c>
      <c r="E124" s="29" t="s">
        <v>95</v>
      </c>
      <c r="F124" s="12" t="s">
        <v>71</v>
      </c>
      <c r="G124" s="15" t="s">
        <v>20</v>
      </c>
      <c r="H124" s="16" t="s">
        <v>21</v>
      </c>
      <c r="I124" s="12"/>
      <c r="J124" s="12"/>
      <c r="K124" s="12" t="s">
        <v>185</v>
      </c>
      <c r="L124" s="17" t="s">
        <v>350</v>
      </c>
      <c r="M124" s="322">
        <v>0</v>
      </c>
    </row>
    <row r="125" spans="1:13" ht="25.5" x14ac:dyDescent="0.2">
      <c r="A125" s="352"/>
      <c r="B125" s="12" t="s">
        <v>80</v>
      </c>
      <c r="C125" s="13" t="s">
        <v>351</v>
      </c>
      <c r="D125" s="29" t="s">
        <v>94</v>
      </c>
      <c r="E125" s="29" t="s">
        <v>95</v>
      </c>
      <c r="F125" s="12" t="s">
        <v>71</v>
      </c>
      <c r="G125" s="15" t="s">
        <v>20</v>
      </c>
      <c r="H125" s="16" t="s">
        <v>21</v>
      </c>
      <c r="I125" s="12"/>
      <c r="J125" s="12"/>
      <c r="K125" s="12" t="s">
        <v>185</v>
      </c>
      <c r="L125" s="17" t="s">
        <v>352</v>
      </c>
      <c r="M125" s="322">
        <v>0</v>
      </c>
    </row>
    <row r="126" spans="1:13" ht="25.5" x14ac:dyDescent="0.2">
      <c r="A126" s="352"/>
      <c r="B126" s="12" t="s">
        <v>82</v>
      </c>
      <c r="C126" s="13" t="s">
        <v>353</v>
      </c>
      <c r="D126" s="29" t="s">
        <v>94</v>
      </c>
      <c r="E126" s="29" t="s">
        <v>95</v>
      </c>
      <c r="F126" s="12" t="s">
        <v>71</v>
      </c>
      <c r="G126" s="15" t="s">
        <v>20</v>
      </c>
      <c r="H126" s="16" t="s">
        <v>21</v>
      </c>
      <c r="I126" s="12"/>
      <c r="J126" s="12"/>
      <c r="K126" s="12" t="s">
        <v>185</v>
      </c>
      <c r="L126" s="17" t="s">
        <v>354</v>
      </c>
      <c r="M126" s="322">
        <v>0</v>
      </c>
    </row>
    <row r="127" spans="1:13" ht="25.5" x14ac:dyDescent="0.2">
      <c r="A127" s="352"/>
      <c r="B127" s="12" t="s">
        <v>84</v>
      </c>
      <c r="C127" s="13" t="s">
        <v>97</v>
      </c>
      <c r="D127" s="29" t="s">
        <v>94</v>
      </c>
      <c r="E127" s="29" t="s">
        <v>95</v>
      </c>
      <c r="F127" s="12" t="s">
        <v>71</v>
      </c>
      <c r="G127" s="15" t="s">
        <v>20</v>
      </c>
      <c r="H127" s="16" t="s">
        <v>21</v>
      </c>
      <c r="I127" s="12"/>
      <c r="J127" s="12"/>
      <c r="K127" s="12"/>
      <c r="L127" s="17"/>
      <c r="M127" s="322">
        <v>10000</v>
      </c>
    </row>
    <row r="128" spans="1:13" ht="25.5" x14ac:dyDescent="0.2">
      <c r="A128" s="352"/>
      <c r="B128" s="12" t="s">
        <v>86</v>
      </c>
      <c r="C128" s="13" t="s">
        <v>98</v>
      </c>
      <c r="D128" s="29" t="s">
        <v>94</v>
      </c>
      <c r="E128" s="29" t="s">
        <v>95</v>
      </c>
      <c r="F128" s="12" t="s">
        <v>71</v>
      </c>
      <c r="G128" s="15" t="s">
        <v>20</v>
      </c>
      <c r="H128" s="16" t="s">
        <v>21</v>
      </c>
      <c r="I128" s="12"/>
      <c r="J128" s="12"/>
      <c r="K128" s="12"/>
      <c r="L128" s="17"/>
      <c r="M128" s="322">
        <v>10000</v>
      </c>
    </row>
    <row r="129" spans="1:13" ht="28.5" customHeight="1" x14ac:dyDescent="0.2">
      <c r="A129" s="352"/>
      <c r="B129" s="12" t="s">
        <v>38</v>
      </c>
      <c r="C129" s="13" t="s">
        <v>355</v>
      </c>
      <c r="D129" s="29" t="s">
        <v>94</v>
      </c>
      <c r="E129" s="29" t="s">
        <v>95</v>
      </c>
      <c r="F129" s="12" t="s">
        <v>71</v>
      </c>
      <c r="G129" s="15" t="s">
        <v>20</v>
      </c>
      <c r="H129" s="16" t="s">
        <v>21</v>
      </c>
      <c r="I129" s="12"/>
      <c r="J129" s="12"/>
      <c r="K129" s="12" t="s">
        <v>185</v>
      </c>
      <c r="L129" s="17" t="s">
        <v>356</v>
      </c>
      <c r="M129" s="322">
        <v>0</v>
      </c>
    </row>
    <row r="130" spans="1:13" ht="51.75" customHeight="1" x14ac:dyDescent="0.2">
      <c r="A130" s="352"/>
      <c r="B130" s="62" t="s">
        <v>89</v>
      </c>
      <c r="C130" s="63" t="s">
        <v>357</v>
      </c>
      <c r="D130" s="12" t="s">
        <v>358</v>
      </c>
      <c r="E130" s="12"/>
      <c r="F130" s="62" t="s">
        <v>281</v>
      </c>
      <c r="G130" s="64" t="s">
        <v>359</v>
      </c>
      <c r="H130" s="65" t="s">
        <v>360</v>
      </c>
      <c r="I130" s="62"/>
      <c r="J130" s="62"/>
      <c r="K130" s="64" t="s">
        <v>361</v>
      </c>
      <c r="L130" s="66" t="s">
        <v>105</v>
      </c>
      <c r="M130" s="322">
        <v>0</v>
      </c>
    </row>
    <row r="131" spans="1:13" ht="65.25" customHeight="1" x14ac:dyDescent="0.2">
      <c r="A131" s="352"/>
      <c r="B131" s="62" t="s">
        <v>40</v>
      </c>
      <c r="C131" s="63" t="s">
        <v>362</v>
      </c>
      <c r="D131" s="12" t="s">
        <v>358</v>
      </c>
      <c r="E131" s="12"/>
      <c r="F131" s="62" t="s">
        <v>363</v>
      </c>
      <c r="G131" s="64" t="s">
        <v>359</v>
      </c>
      <c r="H131" s="65" t="s">
        <v>360</v>
      </c>
      <c r="I131" s="62"/>
      <c r="J131" s="62"/>
      <c r="K131" s="64" t="s">
        <v>361</v>
      </c>
      <c r="L131" s="66" t="s">
        <v>105</v>
      </c>
      <c r="M131" s="322">
        <v>0</v>
      </c>
    </row>
    <row r="132" spans="1:13" ht="64.5" customHeight="1" x14ac:dyDescent="0.2">
      <c r="A132" s="352"/>
      <c r="B132" s="62" t="s">
        <v>173</v>
      </c>
      <c r="C132" s="63" t="s">
        <v>364</v>
      </c>
      <c r="D132" s="12" t="s">
        <v>358</v>
      </c>
      <c r="E132" s="12"/>
      <c r="F132" s="62" t="s">
        <v>363</v>
      </c>
      <c r="G132" s="64" t="s">
        <v>359</v>
      </c>
      <c r="H132" s="65" t="s">
        <v>365</v>
      </c>
      <c r="I132" s="62"/>
      <c r="J132" s="62"/>
      <c r="K132" s="64" t="s">
        <v>361</v>
      </c>
      <c r="L132" s="66" t="s">
        <v>105</v>
      </c>
      <c r="M132" s="322">
        <v>0</v>
      </c>
    </row>
    <row r="133" spans="1:13" ht="38.25" x14ac:dyDescent="0.2">
      <c r="A133" s="352"/>
      <c r="B133" s="62" t="s">
        <v>174</v>
      </c>
      <c r="C133" s="63" t="s">
        <v>366</v>
      </c>
      <c r="D133" s="12" t="s">
        <v>367</v>
      </c>
      <c r="E133" s="12" t="s">
        <v>367</v>
      </c>
      <c r="F133" s="64" t="s">
        <v>368</v>
      </c>
      <c r="G133" s="15" t="s">
        <v>20</v>
      </c>
      <c r="H133" s="65" t="s">
        <v>369</v>
      </c>
      <c r="I133" s="62"/>
      <c r="J133" s="62"/>
      <c r="K133" s="64" t="s">
        <v>370</v>
      </c>
      <c r="L133" s="66" t="s">
        <v>371</v>
      </c>
      <c r="M133" s="322">
        <v>0</v>
      </c>
    </row>
    <row r="134" spans="1:13" ht="39" thickBot="1" x14ac:dyDescent="0.25">
      <c r="A134" s="353"/>
      <c r="B134" s="24" t="s">
        <v>175</v>
      </c>
      <c r="C134" s="25" t="s">
        <v>372</v>
      </c>
      <c r="D134" s="24" t="s">
        <v>367</v>
      </c>
      <c r="E134" s="24" t="s">
        <v>367</v>
      </c>
      <c r="F134" s="26" t="s">
        <v>368</v>
      </c>
      <c r="G134" s="26" t="s">
        <v>20</v>
      </c>
      <c r="H134" s="27" t="s">
        <v>369</v>
      </c>
      <c r="I134" s="24"/>
      <c r="J134" s="24"/>
      <c r="K134" s="26" t="s">
        <v>370</v>
      </c>
      <c r="L134" s="28" t="s">
        <v>371</v>
      </c>
      <c r="M134" s="322">
        <v>0</v>
      </c>
    </row>
    <row r="135" spans="1:13" ht="24.75" customHeight="1" thickTop="1" thickBot="1" x14ac:dyDescent="0.25">
      <c r="M135" s="323">
        <f>SUM(M102:M134)</f>
        <v>40000</v>
      </c>
    </row>
    <row r="136" spans="1:13" ht="39" thickTop="1" x14ac:dyDescent="0.2">
      <c r="A136" s="34" t="s">
        <v>99</v>
      </c>
      <c r="B136" s="35" t="s">
        <v>4</v>
      </c>
      <c r="C136" s="36" t="s">
        <v>5</v>
      </c>
      <c r="D136" s="36" t="s">
        <v>6</v>
      </c>
      <c r="E136" s="36" t="s">
        <v>7</v>
      </c>
      <c r="F136" s="36" t="s">
        <v>8</v>
      </c>
      <c r="G136" s="36" t="s">
        <v>9</v>
      </c>
      <c r="H136" s="36" t="s">
        <v>10</v>
      </c>
      <c r="I136" s="36" t="s">
        <v>11</v>
      </c>
      <c r="J136" s="36" t="s">
        <v>12</v>
      </c>
      <c r="K136" s="36" t="s">
        <v>13</v>
      </c>
      <c r="L136" s="37" t="s">
        <v>14</v>
      </c>
      <c r="M136" s="322"/>
    </row>
    <row r="137" spans="1:13" ht="38.25" x14ac:dyDescent="0.2">
      <c r="A137" s="354" t="s">
        <v>373</v>
      </c>
      <c r="B137" s="32" t="s">
        <v>52</v>
      </c>
      <c r="C137" s="38" t="s">
        <v>374</v>
      </c>
      <c r="D137" s="32" t="s">
        <v>375</v>
      </c>
      <c r="E137" s="32"/>
      <c r="F137" s="41" t="s">
        <v>376</v>
      </c>
      <c r="G137" s="41" t="s">
        <v>20</v>
      </c>
      <c r="H137" s="67" t="s">
        <v>377</v>
      </c>
      <c r="I137" s="32"/>
      <c r="J137" s="32"/>
      <c r="K137" s="41" t="s">
        <v>378</v>
      </c>
      <c r="L137" s="42" t="s">
        <v>379</v>
      </c>
      <c r="M137" s="322">
        <v>0</v>
      </c>
    </row>
    <row r="138" spans="1:13" ht="38.25" x14ac:dyDescent="0.2">
      <c r="A138" s="355"/>
      <c r="B138" s="32" t="s">
        <v>15</v>
      </c>
      <c r="C138" s="38" t="s">
        <v>380</v>
      </c>
      <c r="D138" s="32" t="s">
        <v>375</v>
      </c>
      <c r="E138" s="32"/>
      <c r="F138" s="41" t="s">
        <v>65</v>
      </c>
      <c r="G138" s="41" t="s">
        <v>20</v>
      </c>
      <c r="H138" s="67" t="s">
        <v>377</v>
      </c>
      <c r="I138" s="32"/>
      <c r="J138" s="32"/>
      <c r="K138" s="41" t="s">
        <v>378</v>
      </c>
      <c r="L138" s="42" t="s">
        <v>379</v>
      </c>
      <c r="M138" s="322">
        <v>0</v>
      </c>
    </row>
    <row r="139" spans="1:13" ht="25.5" x14ac:dyDescent="0.2">
      <c r="A139" s="355"/>
      <c r="B139" s="32" t="s">
        <v>60</v>
      </c>
      <c r="C139" s="38" t="s">
        <v>100</v>
      </c>
      <c r="D139" s="32" t="s">
        <v>101</v>
      </c>
      <c r="E139" s="32"/>
      <c r="F139" s="39" t="s">
        <v>102</v>
      </c>
      <c r="G139" s="40" t="s">
        <v>103</v>
      </c>
      <c r="H139" s="41" t="s">
        <v>104</v>
      </c>
      <c r="I139" s="32"/>
      <c r="J139" s="32"/>
      <c r="K139" s="32"/>
      <c r="L139" s="42" t="s">
        <v>105</v>
      </c>
      <c r="M139" s="322">
        <v>100000</v>
      </c>
    </row>
    <row r="140" spans="1:13" ht="25.5" x14ac:dyDescent="0.2">
      <c r="A140" s="355"/>
      <c r="B140" s="32" t="s">
        <v>22</v>
      </c>
      <c r="C140" s="38" t="s">
        <v>106</v>
      </c>
      <c r="D140" s="32" t="s">
        <v>101</v>
      </c>
      <c r="E140" s="32"/>
      <c r="F140" s="41" t="s">
        <v>102</v>
      </c>
      <c r="G140" s="41" t="s">
        <v>103</v>
      </c>
      <c r="H140" s="41" t="s">
        <v>104</v>
      </c>
      <c r="I140" s="32"/>
      <c r="J140" s="32"/>
      <c r="K140" s="32"/>
      <c r="L140" s="42" t="s">
        <v>105</v>
      </c>
      <c r="M140" s="322">
        <v>100000</v>
      </c>
    </row>
    <row r="141" spans="1:13" ht="25.5" x14ac:dyDescent="0.2">
      <c r="A141" s="355"/>
      <c r="B141" s="32" t="s">
        <v>107</v>
      </c>
      <c r="C141" s="38" t="s">
        <v>108</v>
      </c>
      <c r="D141" s="32" t="s">
        <v>101</v>
      </c>
      <c r="E141" s="32"/>
      <c r="F141" s="41" t="s">
        <v>102</v>
      </c>
      <c r="G141" s="41" t="s">
        <v>103</v>
      </c>
      <c r="H141" s="41" t="s">
        <v>104</v>
      </c>
      <c r="I141" s="32"/>
      <c r="J141" s="32"/>
      <c r="K141" s="32"/>
      <c r="L141" s="42" t="s">
        <v>105</v>
      </c>
      <c r="M141" s="322">
        <v>100000</v>
      </c>
    </row>
    <row r="142" spans="1:13" ht="38.25" x14ac:dyDescent="0.2">
      <c r="A142" s="355"/>
      <c r="B142" s="32" t="s">
        <v>24</v>
      </c>
      <c r="C142" s="38" t="s">
        <v>381</v>
      </c>
      <c r="D142" s="32" t="s">
        <v>168</v>
      </c>
      <c r="E142" s="32" t="s">
        <v>168</v>
      </c>
      <c r="F142" s="41" t="s">
        <v>102</v>
      </c>
      <c r="G142" s="41" t="s">
        <v>382</v>
      </c>
      <c r="H142" s="41" t="s">
        <v>383</v>
      </c>
      <c r="I142" s="32"/>
      <c r="J142" s="32"/>
      <c r="K142" s="41" t="s">
        <v>384</v>
      </c>
      <c r="L142" s="42" t="s">
        <v>105</v>
      </c>
      <c r="M142" s="322">
        <v>0</v>
      </c>
    </row>
    <row r="143" spans="1:13" ht="48.75" thickBot="1" x14ac:dyDescent="0.25">
      <c r="A143" s="356"/>
      <c r="B143" s="68" t="s">
        <v>68</v>
      </c>
      <c r="C143" s="69" t="s">
        <v>385</v>
      </c>
      <c r="D143" s="70">
        <v>40862</v>
      </c>
      <c r="E143" s="68"/>
      <c r="F143" s="71" t="s">
        <v>386</v>
      </c>
      <c r="G143" s="71" t="s">
        <v>359</v>
      </c>
      <c r="H143" s="72" t="s">
        <v>387</v>
      </c>
      <c r="I143" s="68"/>
      <c r="J143" s="68"/>
      <c r="K143" s="71" t="s">
        <v>361</v>
      </c>
      <c r="L143" s="73" t="s">
        <v>153</v>
      </c>
      <c r="M143" s="322">
        <v>0</v>
      </c>
    </row>
    <row r="144" spans="1:13" ht="24" customHeight="1" thickTop="1" thickBot="1" x14ac:dyDescent="0.25">
      <c r="C144" s="20"/>
      <c r="M144" s="325">
        <f>SUM(M137:M143)</f>
        <v>300000</v>
      </c>
    </row>
    <row r="145" spans="1:13" ht="39" thickTop="1" x14ac:dyDescent="0.2">
      <c r="A145" s="147" t="s">
        <v>388</v>
      </c>
      <c r="B145" s="43" t="s">
        <v>4</v>
      </c>
      <c r="C145" s="44" t="s">
        <v>5</v>
      </c>
      <c r="D145" s="44" t="s">
        <v>6</v>
      </c>
      <c r="E145" s="44" t="s">
        <v>7</v>
      </c>
      <c r="F145" s="44" t="s">
        <v>8</v>
      </c>
      <c r="G145" s="44" t="s">
        <v>9</v>
      </c>
      <c r="H145" s="44" t="s">
        <v>10</v>
      </c>
      <c r="I145" s="44" t="s">
        <v>11</v>
      </c>
      <c r="J145" s="44" t="s">
        <v>12</v>
      </c>
      <c r="K145" s="44" t="s">
        <v>13</v>
      </c>
      <c r="L145" s="45" t="s">
        <v>14</v>
      </c>
      <c r="M145" s="322"/>
    </row>
    <row r="146" spans="1:13" ht="54.4" customHeight="1" x14ac:dyDescent="0.2">
      <c r="A146" s="364" t="s">
        <v>388</v>
      </c>
      <c r="B146" s="12" t="s">
        <v>52</v>
      </c>
      <c r="C146" s="13" t="s">
        <v>389</v>
      </c>
      <c r="D146" s="12" t="s">
        <v>390</v>
      </c>
      <c r="E146" s="12"/>
      <c r="F146" s="15" t="s">
        <v>112</v>
      </c>
      <c r="G146" s="15" t="s">
        <v>391</v>
      </c>
      <c r="H146" s="16" t="s">
        <v>392</v>
      </c>
      <c r="I146" s="12"/>
      <c r="J146" s="12"/>
      <c r="K146" s="15" t="s">
        <v>393</v>
      </c>
      <c r="L146" s="17" t="s">
        <v>394</v>
      </c>
      <c r="M146" s="322">
        <v>0</v>
      </c>
    </row>
    <row r="147" spans="1:13" ht="37.5" customHeight="1" x14ac:dyDescent="0.2">
      <c r="A147" s="364"/>
      <c r="B147" s="62" t="s">
        <v>15</v>
      </c>
      <c r="C147" s="63" t="s">
        <v>395</v>
      </c>
      <c r="D147" s="62" t="s">
        <v>396</v>
      </c>
      <c r="E147" s="62"/>
      <c r="F147" s="64" t="s">
        <v>102</v>
      </c>
      <c r="G147" s="365" t="s">
        <v>136</v>
      </c>
      <c r="H147" s="367" t="s">
        <v>397</v>
      </c>
      <c r="I147" s="62"/>
      <c r="J147" s="62"/>
      <c r="K147" s="64" t="s">
        <v>398</v>
      </c>
      <c r="L147" s="369" t="s">
        <v>394</v>
      </c>
      <c r="M147" s="322">
        <v>0</v>
      </c>
    </row>
    <row r="148" spans="1:13" ht="39" customHeight="1" thickBot="1" x14ac:dyDescent="0.25">
      <c r="A148" s="363"/>
      <c r="B148" s="24" t="s">
        <v>60</v>
      </c>
      <c r="C148" s="25" t="s">
        <v>399</v>
      </c>
      <c r="D148" s="24" t="s">
        <v>396</v>
      </c>
      <c r="E148" s="24"/>
      <c r="F148" s="26" t="s">
        <v>112</v>
      </c>
      <c r="G148" s="366"/>
      <c r="H148" s="368"/>
      <c r="I148" s="24"/>
      <c r="J148" s="24"/>
      <c r="K148" s="64" t="s">
        <v>398</v>
      </c>
      <c r="L148" s="370"/>
      <c r="M148" s="322">
        <v>0</v>
      </c>
    </row>
    <row r="149" spans="1:13" ht="25.5" customHeight="1" thickTop="1" thickBot="1" x14ac:dyDescent="0.25">
      <c r="A149" s="3"/>
      <c r="K149" s="74"/>
      <c r="M149" s="323">
        <f>SUM(M146:M148)</f>
        <v>0</v>
      </c>
    </row>
    <row r="150" spans="1:13" ht="39" thickTop="1" x14ac:dyDescent="0.2">
      <c r="A150" s="147" t="s">
        <v>109</v>
      </c>
      <c r="B150" s="43" t="s">
        <v>4</v>
      </c>
      <c r="C150" s="44" t="s">
        <v>5</v>
      </c>
      <c r="D150" s="44" t="s">
        <v>6</v>
      </c>
      <c r="E150" s="44" t="s">
        <v>7</v>
      </c>
      <c r="F150" s="44" t="s">
        <v>8</v>
      </c>
      <c r="G150" s="44" t="s">
        <v>9</v>
      </c>
      <c r="H150" s="44" t="s">
        <v>10</v>
      </c>
      <c r="I150" s="44" t="s">
        <v>11</v>
      </c>
      <c r="J150" s="44" t="s">
        <v>12</v>
      </c>
      <c r="K150" s="44" t="s">
        <v>13</v>
      </c>
      <c r="L150" s="45" t="s">
        <v>14</v>
      </c>
      <c r="M150" s="322"/>
    </row>
    <row r="151" spans="1:13" ht="48" x14ac:dyDescent="0.2">
      <c r="A151" s="364" t="s">
        <v>109</v>
      </c>
      <c r="B151" s="62" t="s">
        <v>52</v>
      </c>
      <c r="C151" s="63" t="s">
        <v>400</v>
      </c>
      <c r="D151" s="62" t="s">
        <v>401</v>
      </c>
      <c r="E151" s="62"/>
      <c r="F151" s="64" t="s">
        <v>112</v>
      </c>
      <c r="G151" s="64" t="s">
        <v>136</v>
      </c>
      <c r="H151" s="65" t="s">
        <v>402</v>
      </c>
      <c r="I151" s="62"/>
      <c r="J151" s="62"/>
      <c r="K151" s="64" t="s">
        <v>403</v>
      </c>
      <c r="L151" s="66" t="s">
        <v>404</v>
      </c>
      <c r="M151" s="322">
        <v>0</v>
      </c>
    </row>
    <row r="152" spans="1:13" ht="39" customHeight="1" x14ac:dyDescent="0.2">
      <c r="A152" s="364"/>
      <c r="B152" s="12" t="s">
        <v>15</v>
      </c>
      <c r="C152" s="13" t="s">
        <v>110</v>
      </c>
      <c r="D152" s="12" t="s">
        <v>111</v>
      </c>
      <c r="E152" s="12"/>
      <c r="F152" s="15" t="s">
        <v>112</v>
      </c>
      <c r="G152" s="15" t="s">
        <v>113</v>
      </c>
      <c r="H152" s="15" t="s">
        <v>114</v>
      </c>
      <c r="I152" s="12"/>
      <c r="J152" s="12"/>
      <c r="K152" s="12"/>
      <c r="L152" s="17"/>
      <c r="M152" s="322">
        <v>50000</v>
      </c>
    </row>
    <row r="153" spans="1:13" ht="42" customHeight="1" x14ac:dyDescent="0.2">
      <c r="A153" s="364"/>
      <c r="B153" s="12" t="s">
        <v>60</v>
      </c>
      <c r="C153" s="13" t="s">
        <v>115</v>
      </c>
      <c r="D153" s="12" t="s">
        <v>116</v>
      </c>
      <c r="E153" s="12" t="s">
        <v>117</v>
      </c>
      <c r="F153" s="15" t="s">
        <v>112</v>
      </c>
      <c r="G153" s="15" t="s">
        <v>118</v>
      </c>
      <c r="H153" s="16" t="s">
        <v>119</v>
      </c>
      <c r="I153" s="12"/>
      <c r="J153" s="12"/>
      <c r="K153" s="12"/>
      <c r="L153" s="17" t="s">
        <v>105</v>
      </c>
      <c r="M153" s="322">
        <v>50000</v>
      </c>
    </row>
    <row r="154" spans="1:13" ht="48" customHeight="1" x14ac:dyDescent="0.2">
      <c r="A154" s="364"/>
      <c r="B154" s="46" t="s">
        <v>22</v>
      </c>
      <c r="C154" s="47" t="s">
        <v>115</v>
      </c>
      <c r="D154" s="46" t="s">
        <v>120</v>
      </c>
      <c r="E154" s="46" t="s">
        <v>121</v>
      </c>
      <c r="F154" s="48" t="s">
        <v>102</v>
      </c>
      <c r="G154" s="15" t="s">
        <v>122</v>
      </c>
      <c r="H154" s="16" t="s">
        <v>123</v>
      </c>
      <c r="I154" s="46"/>
      <c r="J154" s="46"/>
      <c r="K154" s="46"/>
      <c r="L154" s="49" t="s">
        <v>124</v>
      </c>
      <c r="M154" s="322">
        <v>100000</v>
      </c>
    </row>
    <row r="155" spans="1:13" ht="43.5" customHeight="1" thickBot="1" x14ac:dyDescent="0.25">
      <c r="A155" s="363"/>
      <c r="B155" s="24" t="s">
        <v>107</v>
      </c>
      <c r="C155" s="25" t="s">
        <v>125</v>
      </c>
      <c r="D155" s="24" t="s">
        <v>120</v>
      </c>
      <c r="E155" s="24" t="s">
        <v>121</v>
      </c>
      <c r="F155" s="26" t="s">
        <v>102</v>
      </c>
      <c r="G155" s="26" t="s">
        <v>122</v>
      </c>
      <c r="H155" s="27" t="s">
        <v>123</v>
      </c>
      <c r="I155" s="24"/>
      <c r="J155" s="24"/>
      <c r="K155" s="24"/>
      <c r="L155" s="28" t="s">
        <v>124</v>
      </c>
      <c r="M155" s="322">
        <v>100000</v>
      </c>
    </row>
    <row r="156" spans="1:13" ht="27" customHeight="1" thickTop="1" thickBot="1" x14ac:dyDescent="0.25">
      <c r="A156" s="3"/>
      <c r="M156" s="323">
        <f>SUM(M151:M155)</f>
        <v>300000</v>
      </c>
    </row>
    <row r="157" spans="1:13" ht="39" thickTop="1" x14ac:dyDescent="0.2">
      <c r="A157" s="147" t="s">
        <v>126</v>
      </c>
      <c r="B157" s="50" t="s">
        <v>4</v>
      </c>
      <c r="C157" s="50" t="s">
        <v>5</v>
      </c>
      <c r="D157" s="50" t="s">
        <v>6</v>
      </c>
      <c r="E157" s="50" t="s">
        <v>7</v>
      </c>
      <c r="F157" s="50" t="s">
        <v>8</v>
      </c>
      <c r="G157" s="50" t="s">
        <v>9</v>
      </c>
      <c r="H157" s="50" t="s">
        <v>10</v>
      </c>
      <c r="I157" s="50" t="s">
        <v>11</v>
      </c>
      <c r="J157" s="50" t="s">
        <v>12</v>
      </c>
      <c r="K157" s="50" t="s">
        <v>13</v>
      </c>
      <c r="L157" s="51" t="s">
        <v>14</v>
      </c>
      <c r="M157" s="322"/>
    </row>
    <row r="158" spans="1:13" ht="48" x14ac:dyDescent="0.2">
      <c r="A158" s="364" t="s">
        <v>126</v>
      </c>
      <c r="B158" s="12" t="s">
        <v>52</v>
      </c>
      <c r="C158" s="13" t="s">
        <v>405</v>
      </c>
      <c r="D158" s="12" t="s">
        <v>406</v>
      </c>
      <c r="E158" s="12"/>
      <c r="F158" s="15" t="s">
        <v>376</v>
      </c>
      <c r="G158" s="15" t="s">
        <v>136</v>
      </c>
      <c r="H158" s="16" t="s">
        <v>407</v>
      </c>
      <c r="I158" s="12"/>
      <c r="J158" s="12"/>
      <c r="K158" s="15" t="s">
        <v>408</v>
      </c>
      <c r="L158" s="33" t="s">
        <v>394</v>
      </c>
      <c r="M158" s="322">
        <v>0</v>
      </c>
    </row>
    <row r="159" spans="1:13" ht="114" customHeight="1" x14ac:dyDescent="0.2">
      <c r="A159" s="364"/>
      <c r="B159" s="12" t="s">
        <v>15</v>
      </c>
      <c r="C159" s="13" t="s">
        <v>127</v>
      </c>
      <c r="D159" s="52">
        <v>42215</v>
      </c>
      <c r="E159" s="12"/>
      <c r="F159" s="15" t="s">
        <v>19</v>
      </c>
      <c r="G159" s="15" t="s">
        <v>128</v>
      </c>
      <c r="H159" s="53" t="s">
        <v>129</v>
      </c>
      <c r="I159" s="12"/>
      <c r="J159" s="12"/>
      <c r="K159" s="12"/>
      <c r="L159" s="54" t="s">
        <v>130</v>
      </c>
      <c r="M159" s="322">
        <v>10000</v>
      </c>
    </row>
    <row r="160" spans="1:13" ht="90" customHeight="1" x14ac:dyDescent="0.2">
      <c r="A160" s="364"/>
      <c r="B160" s="12" t="s">
        <v>60</v>
      </c>
      <c r="C160" s="13" t="s">
        <v>409</v>
      </c>
      <c r="D160" s="12" t="s">
        <v>410</v>
      </c>
      <c r="E160" s="12"/>
      <c r="F160" s="15" t="s">
        <v>112</v>
      </c>
      <c r="G160" s="15" t="s">
        <v>411</v>
      </c>
      <c r="H160" s="15" t="s">
        <v>412</v>
      </c>
      <c r="I160" s="12"/>
      <c r="J160" s="12"/>
      <c r="K160" s="12" t="s">
        <v>413</v>
      </c>
      <c r="L160" s="33" t="s">
        <v>414</v>
      </c>
      <c r="M160" s="322">
        <v>0</v>
      </c>
    </row>
    <row r="161" spans="1:13" ht="77.25" customHeight="1" thickBot="1" x14ac:dyDescent="0.25">
      <c r="A161" s="363"/>
      <c r="B161" s="24" t="s">
        <v>22</v>
      </c>
      <c r="C161" s="25" t="s">
        <v>131</v>
      </c>
      <c r="D161" s="24" t="s">
        <v>132</v>
      </c>
      <c r="E161" s="24"/>
      <c r="F161" s="26" t="s">
        <v>102</v>
      </c>
      <c r="G161" s="26" t="s">
        <v>133</v>
      </c>
      <c r="H161" s="26" t="s">
        <v>134</v>
      </c>
      <c r="I161" s="24"/>
      <c r="J161" s="24"/>
      <c r="K161" s="24"/>
      <c r="L161" s="78" t="s">
        <v>105</v>
      </c>
      <c r="M161" s="322">
        <v>100000</v>
      </c>
    </row>
    <row r="162" spans="1:13" ht="28.5" customHeight="1" thickTop="1" thickBot="1" x14ac:dyDescent="0.25">
      <c r="M162" s="323">
        <f>SUM(M158:M161)</f>
        <v>110000</v>
      </c>
    </row>
    <row r="163" spans="1:13" ht="39" thickTop="1" x14ac:dyDescent="0.2">
      <c r="A163" s="147" t="s">
        <v>415</v>
      </c>
      <c r="B163" s="50" t="s">
        <v>4</v>
      </c>
      <c r="C163" s="50" t="s">
        <v>5</v>
      </c>
      <c r="D163" s="50" t="s">
        <v>6</v>
      </c>
      <c r="E163" s="50" t="s">
        <v>7</v>
      </c>
      <c r="F163" s="50" t="s">
        <v>8</v>
      </c>
      <c r="G163" s="50" t="s">
        <v>9</v>
      </c>
      <c r="H163" s="50" t="s">
        <v>10</v>
      </c>
      <c r="I163" s="50" t="s">
        <v>11</v>
      </c>
      <c r="J163" s="50" t="s">
        <v>12</v>
      </c>
      <c r="K163" s="50" t="s">
        <v>13</v>
      </c>
      <c r="L163" s="51" t="s">
        <v>14</v>
      </c>
      <c r="M163" s="322"/>
    </row>
    <row r="164" spans="1:13" ht="46.5" customHeight="1" x14ac:dyDescent="0.2">
      <c r="A164" s="364" t="s">
        <v>415</v>
      </c>
      <c r="B164" s="12" t="s">
        <v>52</v>
      </c>
      <c r="C164" s="13" t="s">
        <v>416</v>
      </c>
      <c r="D164" s="12" t="s">
        <v>417</v>
      </c>
      <c r="E164" s="12"/>
      <c r="F164" s="15" t="s">
        <v>418</v>
      </c>
      <c r="G164" s="15" t="s">
        <v>419</v>
      </c>
      <c r="H164" s="371" t="s">
        <v>420</v>
      </c>
      <c r="I164" s="12"/>
      <c r="J164" s="12"/>
      <c r="K164" s="41" t="s">
        <v>431</v>
      </c>
      <c r="L164" s="33" t="s">
        <v>421</v>
      </c>
      <c r="M164" s="322">
        <v>0</v>
      </c>
    </row>
    <row r="165" spans="1:13" ht="39" customHeight="1" x14ac:dyDescent="0.2">
      <c r="A165" s="364"/>
      <c r="B165" s="12" t="s">
        <v>15</v>
      </c>
      <c r="C165" s="13" t="s">
        <v>422</v>
      </c>
      <c r="D165" s="52" t="s">
        <v>417</v>
      </c>
      <c r="E165" s="12"/>
      <c r="F165" s="15" t="s">
        <v>423</v>
      </c>
      <c r="G165" s="15" t="s">
        <v>419</v>
      </c>
      <c r="H165" s="372"/>
      <c r="I165" s="75"/>
      <c r="J165" s="75"/>
      <c r="K165" s="41" t="s">
        <v>431</v>
      </c>
      <c r="L165" s="76" t="s">
        <v>421</v>
      </c>
      <c r="M165" s="322">
        <v>0</v>
      </c>
    </row>
    <row r="166" spans="1:13" ht="41.25" customHeight="1" thickBot="1" x14ac:dyDescent="0.25">
      <c r="A166" s="363"/>
      <c r="B166" s="24" t="s">
        <v>60</v>
      </c>
      <c r="C166" s="25" t="s">
        <v>424</v>
      </c>
      <c r="D166" s="24" t="s">
        <v>425</v>
      </c>
      <c r="E166" s="24"/>
      <c r="F166" s="26" t="s">
        <v>418</v>
      </c>
      <c r="G166" s="26" t="s">
        <v>419</v>
      </c>
      <c r="H166" s="79" t="s">
        <v>426</v>
      </c>
      <c r="I166" s="80"/>
      <c r="J166" s="80"/>
      <c r="K166" s="71" t="s">
        <v>431</v>
      </c>
      <c r="L166" s="81" t="s">
        <v>427</v>
      </c>
      <c r="M166" s="322">
        <v>0</v>
      </c>
    </row>
    <row r="167" spans="1:13" ht="29.25" customHeight="1" thickTop="1" thickBot="1" x14ac:dyDescent="0.25">
      <c r="M167" s="322"/>
    </row>
    <row r="168" spans="1:13" ht="39.75" thickTop="1" thickBot="1" x14ac:dyDescent="0.25">
      <c r="A168" s="146" t="s">
        <v>135</v>
      </c>
      <c r="B168" s="50" t="s">
        <v>4</v>
      </c>
      <c r="C168" s="50" t="s">
        <v>5</v>
      </c>
      <c r="D168" s="50" t="s">
        <v>6</v>
      </c>
      <c r="E168" s="50" t="s">
        <v>7</v>
      </c>
      <c r="F168" s="50" t="s">
        <v>8</v>
      </c>
      <c r="G168" s="50" t="s">
        <v>9</v>
      </c>
      <c r="H168" s="50" t="s">
        <v>10</v>
      </c>
      <c r="I168" s="50" t="s">
        <v>11</v>
      </c>
      <c r="J168" s="50" t="s">
        <v>12</v>
      </c>
      <c r="K168" s="50" t="s">
        <v>13</v>
      </c>
      <c r="L168" s="51" t="s">
        <v>14</v>
      </c>
      <c r="M168" s="322"/>
    </row>
    <row r="169" spans="1:13" ht="72" customHeight="1" thickTop="1" x14ac:dyDescent="0.2">
      <c r="A169" s="362" t="s">
        <v>135</v>
      </c>
      <c r="B169" s="12" t="s">
        <v>52</v>
      </c>
      <c r="C169" s="13" t="s">
        <v>428</v>
      </c>
      <c r="D169" s="12" t="s">
        <v>429</v>
      </c>
      <c r="E169" s="12"/>
      <c r="F169" s="15" t="s">
        <v>376</v>
      </c>
      <c r="G169" s="15" t="s">
        <v>136</v>
      </c>
      <c r="H169" s="55" t="s">
        <v>430</v>
      </c>
      <c r="I169" s="12"/>
      <c r="J169" s="12"/>
      <c r="K169" s="41" t="s">
        <v>432</v>
      </c>
      <c r="L169" s="56" t="s">
        <v>404</v>
      </c>
      <c r="M169" s="322">
        <v>0</v>
      </c>
    </row>
    <row r="170" spans="1:13" ht="49.5" customHeight="1" thickBot="1" x14ac:dyDescent="0.25">
      <c r="A170" s="363"/>
      <c r="B170" s="24" t="s">
        <v>15</v>
      </c>
      <c r="C170" s="25" t="s">
        <v>137</v>
      </c>
      <c r="D170" s="24" t="s">
        <v>138</v>
      </c>
      <c r="E170" s="24"/>
      <c r="F170" s="26" t="s">
        <v>55</v>
      </c>
      <c r="G170" s="26" t="s">
        <v>136</v>
      </c>
      <c r="H170" s="83" t="s">
        <v>139</v>
      </c>
      <c r="I170" s="24"/>
      <c r="J170" s="24"/>
      <c r="K170" s="26" t="s">
        <v>531</v>
      </c>
      <c r="L170" s="84" t="s">
        <v>140</v>
      </c>
      <c r="M170" s="322">
        <v>0</v>
      </c>
    </row>
    <row r="171" spans="1:13" ht="23.25" customHeight="1" thickTop="1" x14ac:dyDescent="0.2">
      <c r="M171" s="323">
        <f>SUM(M169:M170)</f>
        <v>0</v>
      </c>
    </row>
    <row r="172" spans="1:13" ht="23.25" customHeight="1" x14ac:dyDescent="0.2">
      <c r="M172" s="322"/>
    </row>
    <row r="173" spans="1:13" ht="23.25" customHeight="1" x14ac:dyDescent="0.2">
      <c r="M173" s="322"/>
    </row>
    <row r="174" spans="1:13" ht="23.25" customHeight="1" x14ac:dyDescent="0.2">
      <c r="M174" s="322"/>
    </row>
    <row r="175" spans="1:13" ht="23.25" customHeight="1" x14ac:dyDescent="0.2">
      <c r="M175" s="322"/>
    </row>
    <row r="176" spans="1:13" ht="23.25" customHeight="1" thickBot="1" x14ac:dyDescent="0.25">
      <c r="M176" s="322"/>
    </row>
    <row r="177" spans="1:13" ht="39" thickTop="1" x14ac:dyDescent="0.2">
      <c r="A177" s="148" t="s">
        <v>141</v>
      </c>
      <c r="B177" s="50" t="s">
        <v>4</v>
      </c>
      <c r="C177" s="50" t="s">
        <v>5</v>
      </c>
      <c r="D177" s="50" t="s">
        <v>6</v>
      </c>
      <c r="E177" s="50" t="s">
        <v>7</v>
      </c>
      <c r="F177" s="50" t="s">
        <v>8</v>
      </c>
      <c r="G177" s="50" t="s">
        <v>9</v>
      </c>
      <c r="H177" s="50" t="s">
        <v>10</v>
      </c>
      <c r="I177" s="50" t="s">
        <v>11</v>
      </c>
      <c r="J177" s="50" t="s">
        <v>12</v>
      </c>
      <c r="K177" s="50" t="s">
        <v>13</v>
      </c>
      <c r="L177" s="51" t="s">
        <v>14</v>
      </c>
      <c r="M177" s="322"/>
    </row>
    <row r="178" spans="1:13" ht="48" x14ac:dyDescent="0.2">
      <c r="A178" s="357" t="s">
        <v>141</v>
      </c>
      <c r="B178" s="12" t="s">
        <v>52</v>
      </c>
      <c r="C178" s="13" t="s">
        <v>142</v>
      </c>
      <c r="D178" s="52" t="s">
        <v>146</v>
      </c>
      <c r="E178" s="12"/>
      <c r="F178" s="15" t="s">
        <v>102</v>
      </c>
      <c r="G178" s="15" t="s">
        <v>143</v>
      </c>
      <c r="H178" s="55" t="s">
        <v>144</v>
      </c>
      <c r="I178" s="12"/>
      <c r="J178" s="12"/>
      <c r="K178" s="15"/>
      <c r="L178" s="56" t="s">
        <v>145</v>
      </c>
      <c r="M178" s="322">
        <v>100000</v>
      </c>
    </row>
    <row r="179" spans="1:13" ht="48.75" customHeight="1" x14ac:dyDescent="0.2">
      <c r="A179" s="357"/>
      <c r="B179" s="12" t="s">
        <v>15</v>
      </c>
      <c r="C179" s="13" t="s">
        <v>148</v>
      </c>
      <c r="D179" s="52" t="s">
        <v>146</v>
      </c>
      <c r="E179" s="12"/>
      <c r="F179" s="15" t="s">
        <v>112</v>
      </c>
      <c r="G179" s="15" t="s">
        <v>147</v>
      </c>
      <c r="H179" s="55" t="s">
        <v>144</v>
      </c>
      <c r="I179" s="12"/>
      <c r="J179" s="12"/>
      <c r="K179" s="15"/>
      <c r="L179" s="56" t="s">
        <v>145</v>
      </c>
      <c r="M179" s="322">
        <v>50000</v>
      </c>
    </row>
    <row r="180" spans="1:13" ht="51.75" customHeight="1" x14ac:dyDescent="0.2">
      <c r="A180" s="357"/>
      <c r="B180" s="12" t="s">
        <v>60</v>
      </c>
      <c r="C180" s="13" t="s">
        <v>470</v>
      </c>
      <c r="D180" s="52" t="s">
        <v>149</v>
      </c>
      <c r="E180" s="12"/>
      <c r="F180" s="15" t="s">
        <v>102</v>
      </c>
      <c r="G180" s="15" t="s">
        <v>150</v>
      </c>
      <c r="H180" s="55" t="s">
        <v>151</v>
      </c>
      <c r="I180" s="12"/>
      <c r="J180" s="12"/>
      <c r="K180" s="15" t="s">
        <v>532</v>
      </c>
      <c r="L180" s="56" t="s">
        <v>153</v>
      </c>
      <c r="M180" s="322"/>
    </row>
    <row r="181" spans="1:13" ht="51.75" customHeight="1" x14ac:dyDescent="0.2">
      <c r="A181" s="357"/>
      <c r="B181" s="12" t="s">
        <v>22</v>
      </c>
      <c r="C181" s="13" t="s">
        <v>471</v>
      </c>
      <c r="D181" s="52" t="s">
        <v>149</v>
      </c>
      <c r="E181" s="12"/>
      <c r="F181" s="15" t="s">
        <v>102</v>
      </c>
      <c r="G181" s="15" t="s">
        <v>152</v>
      </c>
      <c r="H181" s="55" t="s">
        <v>151</v>
      </c>
      <c r="I181" s="12"/>
      <c r="J181" s="12"/>
      <c r="K181" s="15" t="s">
        <v>532</v>
      </c>
      <c r="L181" s="56" t="s">
        <v>153</v>
      </c>
      <c r="M181" s="322"/>
    </row>
    <row r="182" spans="1:13" ht="52.5" customHeight="1" thickBot="1" x14ac:dyDescent="0.25">
      <c r="A182" s="358"/>
      <c r="B182" s="24" t="s">
        <v>107</v>
      </c>
      <c r="C182" s="25" t="s">
        <v>472</v>
      </c>
      <c r="D182" s="82" t="s">
        <v>149</v>
      </c>
      <c r="E182" s="24"/>
      <c r="F182" s="26" t="s">
        <v>112</v>
      </c>
      <c r="G182" s="26" t="s">
        <v>154</v>
      </c>
      <c r="H182" s="83" t="s">
        <v>151</v>
      </c>
      <c r="I182" s="24"/>
      <c r="J182" s="24"/>
      <c r="K182" s="15" t="s">
        <v>532</v>
      </c>
      <c r="L182" s="84" t="s">
        <v>153</v>
      </c>
      <c r="M182" s="322"/>
    </row>
    <row r="183" spans="1:13" ht="13.5" thickTop="1" x14ac:dyDescent="0.2">
      <c r="M183" s="323">
        <f>SUM(M178:M182)</f>
        <v>150000</v>
      </c>
    </row>
    <row r="184" spans="1:13" ht="13.5" thickBot="1" x14ac:dyDescent="0.25">
      <c r="M184" s="322"/>
    </row>
    <row r="185" spans="1:13" ht="39" thickTop="1" x14ac:dyDescent="0.2">
      <c r="A185" s="148" t="s">
        <v>473</v>
      </c>
      <c r="B185" s="50" t="s">
        <v>4</v>
      </c>
      <c r="C185" s="50" t="s">
        <v>5</v>
      </c>
      <c r="D185" s="50" t="s">
        <v>6</v>
      </c>
      <c r="E185" s="50" t="s">
        <v>7</v>
      </c>
      <c r="F185" s="50" t="s">
        <v>8</v>
      </c>
      <c r="G185" s="50" t="s">
        <v>9</v>
      </c>
      <c r="H185" s="50" t="s">
        <v>10</v>
      </c>
      <c r="I185" s="50" t="s">
        <v>11</v>
      </c>
      <c r="J185" s="50" t="s">
        <v>12</v>
      </c>
      <c r="K185" s="50" t="s">
        <v>13</v>
      </c>
      <c r="L185" s="51" t="s">
        <v>14</v>
      </c>
      <c r="M185" s="322"/>
    </row>
    <row r="186" spans="1:13" ht="25.5" x14ac:dyDescent="0.2">
      <c r="A186" s="357" t="s">
        <v>473</v>
      </c>
      <c r="B186" s="12" t="s">
        <v>52</v>
      </c>
      <c r="C186" s="13" t="s">
        <v>474</v>
      </c>
      <c r="D186" s="52" t="s">
        <v>479</v>
      </c>
      <c r="E186" s="12" t="s">
        <v>478</v>
      </c>
      <c r="F186" s="15" t="s">
        <v>19</v>
      </c>
      <c r="G186" s="15" t="s">
        <v>475</v>
      </c>
      <c r="H186" s="55" t="s">
        <v>476</v>
      </c>
      <c r="I186" s="12"/>
      <c r="J186" s="12"/>
      <c r="K186" s="15"/>
      <c r="L186" s="56" t="s">
        <v>477</v>
      </c>
      <c r="M186" s="322">
        <v>10000</v>
      </c>
    </row>
    <row r="187" spans="1:13" ht="71.25" customHeight="1" x14ac:dyDescent="0.2">
      <c r="A187" s="357"/>
      <c r="B187" s="12" t="s">
        <v>15</v>
      </c>
      <c r="C187" s="13" t="s">
        <v>486</v>
      </c>
      <c r="D187" s="52" t="s">
        <v>487</v>
      </c>
      <c r="E187" s="12"/>
      <c r="F187" s="15" t="s">
        <v>55</v>
      </c>
      <c r="G187" s="15" t="s">
        <v>488</v>
      </c>
      <c r="H187" s="55" t="s">
        <v>529</v>
      </c>
      <c r="I187" s="12"/>
      <c r="J187" s="12"/>
      <c r="K187" s="15" t="s">
        <v>564</v>
      </c>
      <c r="L187" s="56" t="s">
        <v>530</v>
      </c>
      <c r="M187" s="322">
        <v>0</v>
      </c>
    </row>
    <row r="188" spans="1:13" ht="75" customHeight="1" x14ac:dyDescent="0.2">
      <c r="A188" s="357"/>
      <c r="B188" s="12" t="s">
        <v>60</v>
      </c>
      <c r="C188" s="13" t="s">
        <v>489</v>
      </c>
      <c r="D188" s="52" t="s">
        <v>487</v>
      </c>
      <c r="E188" s="12"/>
      <c r="F188" s="15" t="s">
        <v>112</v>
      </c>
      <c r="G188" s="15" t="s">
        <v>490</v>
      </c>
      <c r="H188" s="55" t="s">
        <v>529</v>
      </c>
      <c r="I188" s="12"/>
      <c r="J188" s="12"/>
      <c r="K188" s="15" t="s">
        <v>564</v>
      </c>
      <c r="L188" s="56" t="s">
        <v>530</v>
      </c>
      <c r="M188" s="322">
        <v>0</v>
      </c>
    </row>
    <row r="189" spans="1:13" x14ac:dyDescent="0.2">
      <c r="A189" s="3"/>
      <c r="C189" s="20"/>
      <c r="D189" s="159"/>
      <c r="F189" s="21"/>
      <c r="G189" s="21"/>
      <c r="H189" s="21"/>
      <c r="K189" s="21"/>
      <c r="L189" s="21"/>
      <c r="M189" s="323">
        <f>SUM(M186:M188)</f>
        <v>10000</v>
      </c>
    </row>
    <row r="190" spans="1:13" ht="13.5" thickBot="1" x14ac:dyDescent="0.25">
      <c r="A190" s="3"/>
      <c r="C190" s="20"/>
      <c r="D190" s="159"/>
      <c r="F190" s="21"/>
      <c r="G190" s="21"/>
      <c r="H190" s="21"/>
      <c r="K190" s="21"/>
      <c r="L190" s="21"/>
      <c r="M190" s="322"/>
    </row>
    <row r="191" spans="1:13" ht="39" thickTop="1" x14ac:dyDescent="0.2">
      <c r="A191" s="148" t="s">
        <v>567</v>
      </c>
      <c r="B191" s="50" t="s">
        <v>4</v>
      </c>
      <c r="C191" s="50" t="s">
        <v>5</v>
      </c>
      <c r="D191" s="50" t="s">
        <v>6</v>
      </c>
      <c r="E191" s="50" t="s">
        <v>7</v>
      </c>
      <c r="F191" s="50" t="s">
        <v>8</v>
      </c>
      <c r="G191" s="50" t="s">
        <v>9</v>
      </c>
      <c r="H191" s="50" t="s">
        <v>10</v>
      </c>
      <c r="I191" s="50" t="s">
        <v>11</v>
      </c>
      <c r="J191" s="50" t="s">
        <v>12</v>
      </c>
      <c r="K191" s="50" t="s">
        <v>13</v>
      </c>
      <c r="L191" s="51" t="s">
        <v>14</v>
      </c>
      <c r="M191" s="322"/>
    </row>
    <row r="192" spans="1:13" ht="37.5" customHeight="1" x14ac:dyDescent="0.2">
      <c r="A192" s="357" t="s">
        <v>567</v>
      </c>
      <c r="B192" s="12" t="s">
        <v>52</v>
      </c>
      <c r="C192" s="13" t="s">
        <v>566</v>
      </c>
      <c r="D192" s="52">
        <v>44616</v>
      </c>
      <c r="E192" s="52">
        <v>44617</v>
      </c>
      <c r="F192" s="222">
        <v>50000</v>
      </c>
      <c r="G192" s="15" t="s">
        <v>568</v>
      </c>
      <c r="H192" s="55" t="s">
        <v>569</v>
      </c>
      <c r="I192" s="12"/>
      <c r="J192" s="12"/>
      <c r="K192" s="15"/>
      <c r="L192" s="56" t="s">
        <v>394</v>
      </c>
      <c r="M192" s="322">
        <v>50000</v>
      </c>
    </row>
    <row r="193" spans="1:14" ht="75.75" customHeight="1" x14ac:dyDescent="0.2">
      <c r="A193" s="357"/>
      <c r="B193" s="12" t="s">
        <v>15</v>
      </c>
      <c r="C193" s="13" t="s">
        <v>570</v>
      </c>
      <c r="D193" s="52">
        <v>44784</v>
      </c>
      <c r="E193" s="15" t="s">
        <v>573</v>
      </c>
      <c r="F193" s="222">
        <v>369856.25</v>
      </c>
      <c r="G193" s="15" t="s">
        <v>572</v>
      </c>
      <c r="H193" s="55" t="s">
        <v>571</v>
      </c>
      <c r="I193" s="12"/>
      <c r="J193" s="12"/>
      <c r="K193" s="243">
        <v>45404</v>
      </c>
      <c r="L193" s="56" t="s">
        <v>105</v>
      </c>
      <c r="M193" s="322"/>
    </row>
    <row r="194" spans="1:14" ht="47.25" customHeight="1" x14ac:dyDescent="0.2">
      <c r="A194" s="357"/>
      <c r="B194" s="12" t="s">
        <v>60</v>
      </c>
      <c r="C194" s="13" t="s">
        <v>576</v>
      </c>
      <c r="D194" s="52">
        <v>44848</v>
      </c>
      <c r="E194" s="226" t="s">
        <v>591</v>
      </c>
      <c r="F194" s="222">
        <v>100000</v>
      </c>
      <c r="G194" s="15" t="s">
        <v>592</v>
      </c>
      <c r="H194" s="55" t="s">
        <v>593</v>
      </c>
      <c r="I194" s="12"/>
      <c r="J194" s="12"/>
      <c r="K194" s="15"/>
      <c r="L194" s="56" t="s">
        <v>530</v>
      </c>
      <c r="M194" s="322">
        <v>100000</v>
      </c>
    </row>
    <row r="195" spans="1:14" x14ac:dyDescent="0.2">
      <c r="A195" s="3"/>
      <c r="C195" s="20"/>
      <c r="D195" s="159"/>
      <c r="F195" s="21"/>
      <c r="G195" s="21"/>
      <c r="H195" s="21"/>
      <c r="K195" s="21"/>
      <c r="L195" s="21"/>
      <c r="M195" s="323">
        <f>SUM(M192:M194)</f>
        <v>150000</v>
      </c>
    </row>
    <row r="196" spans="1:14" x14ac:dyDescent="0.2">
      <c r="A196" s="3"/>
      <c r="C196" s="20"/>
      <c r="D196" s="159"/>
      <c r="F196" s="21"/>
      <c r="G196" s="21"/>
      <c r="H196" s="21"/>
      <c r="K196" s="21"/>
      <c r="L196" s="330" t="s">
        <v>671</v>
      </c>
      <c r="M196" s="331">
        <f>SUM(M44+M67+M100+M135+M144+M149+M156+M162+M171+M183+M189+M195)</f>
        <v>4320000</v>
      </c>
      <c r="N196" s="332">
        <f>SUM(M196/7.5345)</f>
        <v>573362.53235118452</v>
      </c>
    </row>
    <row r="197" spans="1:14" ht="13.5" thickBot="1" x14ac:dyDescent="0.25">
      <c r="A197" s="235" t="s">
        <v>619</v>
      </c>
      <c r="C197" s="20"/>
      <c r="D197" s="159"/>
      <c r="F197" s="21"/>
      <c r="G197" s="21"/>
      <c r="H197" s="21"/>
      <c r="K197" s="21"/>
      <c r="L197" s="21"/>
      <c r="M197" s="3"/>
    </row>
    <row r="198" spans="1:14" ht="39" thickTop="1" x14ac:dyDescent="0.2">
      <c r="A198" s="148" t="s">
        <v>616</v>
      </c>
      <c r="B198" s="50" t="s">
        <v>4</v>
      </c>
      <c r="C198" s="50" t="s">
        <v>5</v>
      </c>
      <c r="D198" s="50" t="s">
        <v>6</v>
      </c>
      <c r="E198" s="50" t="s">
        <v>7</v>
      </c>
      <c r="F198" s="50" t="s">
        <v>8</v>
      </c>
      <c r="G198" s="50" t="s">
        <v>9</v>
      </c>
      <c r="H198" s="50" t="s">
        <v>10</v>
      </c>
      <c r="I198" s="50" t="s">
        <v>11</v>
      </c>
      <c r="J198" s="50" t="s">
        <v>12</v>
      </c>
      <c r="K198" s="50" t="s">
        <v>13</v>
      </c>
      <c r="L198" s="51" t="s">
        <v>14</v>
      </c>
    </row>
    <row r="199" spans="1:14" ht="37.5" customHeight="1" x14ac:dyDescent="0.2">
      <c r="A199" s="357" t="s">
        <v>617</v>
      </c>
      <c r="B199" s="12" t="s">
        <v>52</v>
      </c>
      <c r="C199" s="13" t="s">
        <v>618</v>
      </c>
      <c r="D199" s="52">
        <v>44936</v>
      </c>
      <c r="E199" s="52">
        <v>44936</v>
      </c>
      <c r="F199" s="222">
        <v>829.51</v>
      </c>
      <c r="G199" s="15" t="s">
        <v>620</v>
      </c>
      <c r="H199" s="55" t="s">
        <v>621</v>
      </c>
      <c r="I199" s="12"/>
      <c r="J199" s="12"/>
      <c r="K199" s="15"/>
      <c r="L199" s="56" t="s">
        <v>622</v>
      </c>
      <c r="M199" s="326">
        <v>829.51</v>
      </c>
    </row>
    <row r="200" spans="1:14" ht="60.75" customHeight="1" x14ac:dyDescent="0.2">
      <c r="A200" s="357"/>
      <c r="B200" s="12" t="s">
        <v>15</v>
      </c>
      <c r="C200" s="13" t="s">
        <v>625</v>
      </c>
      <c r="D200" s="52">
        <v>45111</v>
      </c>
      <c r="E200" s="15"/>
      <c r="F200" s="222">
        <v>75000</v>
      </c>
      <c r="G200" s="15" t="s">
        <v>490</v>
      </c>
      <c r="H200" s="55" t="s">
        <v>637</v>
      </c>
      <c r="I200" s="12"/>
      <c r="J200" s="12"/>
      <c r="K200" s="15"/>
      <c r="L200" s="56"/>
      <c r="M200" s="326">
        <v>75000</v>
      </c>
    </row>
    <row r="201" spans="1:14" ht="66" customHeight="1" x14ac:dyDescent="0.2">
      <c r="A201" s="357"/>
      <c r="B201" s="12" t="s">
        <v>60</v>
      </c>
      <c r="C201" s="13" t="s">
        <v>626</v>
      </c>
      <c r="D201" s="52">
        <v>38576</v>
      </c>
      <c r="E201" s="226" t="s">
        <v>654</v>
      </c>
      <c r="F201" s="222">
        <v>5507996.5492069805</v>
      </c>
      <c r="G201" s="15" t="s">
        <v>655</v>
      </c>
      <c r="H201" s="55" t="s">
        <v>658</v>
      </c>
      <c r="I201" s="12"/>
      <c r="J201" s="12"/>
      <c r="K201" s="243" t="s">
        <v>657</v>
      </c>
      <c r="L201" s="56"/>
      <c r="M201" s="326"/>
    </row>
    <row r="202" spans="1:14" ht="25.5" customHeight="1" x14ac:dyDescent="0.2">
      <c r="A202" s="3"/>
      <c r="C202" s="20"/>
      <c r="D202" s="159"/>
      <c r="E202" s="254"/>
      <c r="F202" s="255"/>
      <c r="G202" s="21"/>
      <c r="H202" s="256"/>
      <c r="K202" s="257"/>
      <c r="L202" s="257"/>
      <c r="M202" s="327">
        <f>SUM(M199:M201)</f>
        <v>75829.509999999995</v>
      </c>
    </row>
    <row r="203" spans="1:14" ht="24" customHeight="1" thickBot="1" x14ac:dyDescent="0.25">
      <c r="A203" s="3"/>
      <c r="C203" s="20"/>
      <c r="D203" s="159"/>
      <c r="E203" s="254"/>
      <c r="F203" s="255"/>
      <c r="G203" s="21"/>
      <c r="H203" s="256"/>
      <c r="K203" s="257"/>
      <c r="L203" s="258"/>
      <c r="M203" s="326"/>
    </row>
    <row r="204" spans="1:14" ht="66" customHeight="1" thickTop="1" x14ac:dyDescent="0.2">
      <c r="A204" s="148" t="s">
        <v>1863</v>
      </c>
      <c r="B204" s="50" t="s">
        <v>4</v>
      </c>
      <c r="C204" s="50" t="s">
        <v>5</v>
      </c>
      <c r="D204" s="50" t="s">
        <v>6</v>
      </c>
      <c r="E204" s="50" t="s">
        <v>7</v>
      </c>
      <c r="F204" s="50" t="s">
        <v>8</v>
      </c>
      <c r="G204" s="50" t="s">
        <v>9</v>
      </c>
      <c r="H204" s="50" t="s">
        <v>10</v>
      </c>
      <c r="I204" s="50" t="s">
        <v>11</v>
      </c>
      <c r="J204" s="50" t="s">
        <v>12</v>
      </c>
      <c r="K204" s="50" t="s">
        <v>13</v>
      </c>
      <c r="L204" s="51" t="s">
        <v>14</v>
      </c>
      <c r="M204" s="326"/>
    </row>
    <row r="205" spans="1:14" ht="73.5" customHeight="1" x14ac:dyDescent="0.2">
      <c r="A205" s="344" t="s">
        <v>1863</v>
      </c>
      <c r="B205" s="12" t="s">
        <v>52</v>
      </c>
      <c r="C205" s="13" t="s">
        <v>1792</v>
      </c>
      <c r="D205" s="52">
        <v>45366</v>
      </c>
      <c r="E205" s="243" t="s">
        <v>1794</v>
      </c>
      <c r="F205" s="222">
        <v>1156.25</v>
      </c>
      <c r="G205" s="15" t="s">
        <v>620</v>
      </c>
      <c r="H205" s="55" t="s">
        <v>1795</v>
      </c>
      <c r="I205" s="12"/>
      <c r="J205" s="12"/>
      <c r="K205" s="243">
        <v>45366</v>
      </c>
      <c r="L205" s="56" t="s">
        <v>1797</v>
      </c>
      <c r="M205" s="326"/>
    </row>
    <row r="206" spans="1:14" ht="66" customHeight="1" x14ac:dyDescent="0.2">
      <c r="A206" s="344"/>
      <c r="B206" s="12" t="s">
        <v>15</v>
      </c>
      <c r="C206" s="13" t="s">
        <v>1796</v>
      </c>
      <c r="D206" s="52">
        <v>45372</v>
      </c>
      <c r="E206" s="243">
        <v>45373</v>
      </c>
      <c r="F206" s="222">
        <v>2000</v>
      </c>
      <c r="G206" s="15" t="s">
        <v>620</v>
      </c>
      <c r="H206" s="55" t="s">
        <v>1795</v>
      </c>
      <c r="I206" s="12"/>
      <c r="J206" s="12"/>
      <c r="K206" s="15"/>
      <c r="L206" s="56" t="s">
        <v>1798</v>
      </c>
      <c r="M206" s="326">
        <v>2000</v>
      </c>
    </row>
    <row r="207" spans="1:14" ht="66" customHeight="1" x14ac:dyDescent="0.2">
      <c r="A207" s="344"/>
      <c r="B207" s="12" t="s">
        <v>60</v>
      </c>
      <c r="C207" s="13" t="s">
        <v>1801</v>
      </c>
      <c r="D207" s="52">
        <v>45615</v>
      </c>
      <c r="E207" s="226"/>
      <c r="F207" s="222">
        <v>10000</v>
      </c>
      <c r="G207" s="341" t="s">
        <v>1829</v>
      </c>
      <c r="H207" s="345" t="s">
        <v>1830</v>
      </c>
      <c r="I207" s="12"/>
      <c r="J207" s="12"/>
      <c r="K207" s="243"/>
      <c r="L207" s="56" t="s">
        <v>1831</v>
      </c>
      <c r="M207" s="326">
        <v>10000</v>
      </c>
    </row>
    <row r="208" spans="1:14" ht="66" customHeight="1" x14ac:dyDescent="0.2">
      <c r="A208" s="344"/>
      <c r="B208" s="12" t="s">
        <v>22</v>
      </c>
      <c r="C208" s="13" t="s">
        <v>1804</v>
      </c>
      <c r="D208" s="52">
        <v>45615</v>
      </c>
      <c r="E208" s="226"/>
      <c r="F208" s="222">
        <v>2000</v>
      </c>
      <c r="G208" s="342"/>
      <c r="H208" s="346"/>
      <c r="I208" s="12"/>
      <c r="J208" s="12"/>
      <c r="K208" s="243" t="s">
        <v>1862</v>
      </c>
      <c r="L208" s="56" t="s">
        <v>1832</v>
      </c>
      <c r="M208" s="326"/>
    </row>
    <row r="209" spans="1:14" ht="66" customHeight="1" x14ac:dyDescent="0.2">
      <c r="A209" s="344"/>
      <c r="B209" s="12" t="s">
        <v>1859</v>
      </c>
      <c r="C209" s="13" t="s">
        <v>1860</v>
      </c>
      <c r="D209" s="52">
        <v>45621</v>
      </c>
      <c r="E209" s="226"/>
      <c r="F209" s="222">
        <v>20000</v>
      </c>
      <c r="G209" s="342"/>
      <c r="H209" s="346"/>
      <c r="I209" s="12"/>
      <c r="J209" s="12"/>
      <c r="K209" s="243"/>
      <c r="L209" s="56" t="s">
        <v>1861</v>
      </c>
      <c r="M209" s="326">
        <v>20000</v>
      </c>
    </row>
    <row r="210" spans="1:14" ht="66" customHeight="1" x14ac:dyDescent="0.2">
      <c r="A210" s="344"/>
      <c r="B210" s="12" t="s">
        <v>107</v>
      </c>
      <c r="C210" s="13" t="s">
        <v>1805</v>
      </c>
      <c r="D210" s="52">
        <v>45615</v>
      </c>
      <c r="E210" s="226"/>
      <c r="F210" s="222">
        <v>10000</v>
      </c>
      <c r="G210" s="343"/>
      <c r="H210" s="347"/>
      <c r="I210" s="12"/>
      <c r="J210" s="12"/>
      <c r="K210" s="243"/>
      <c r="L210" s="56" t="s">
        <v>1833</v>
      </c>
      <c r="M210" s="326">
        <v>10000</v>
      </c>
    </row>
    <row r="211" spans="1:14" ht="87.75" customHeight="1" x14ac:dyDescent="0.2">
      <c r="A211" s="344"/>
      <c r="B211" s="12" t="s">
        <v>24</v>
      </c>
      <c r="C211" s="13" t="s">
        <v>1806</v>
      </c>
      <c r="D211" s="52">
        <v>45621</v>
      </c>
      <c r="E211" s="226"/>
      <c r="F211" s="222">
        <v>75000</v>
      </c>
      <c r="G211" s="15" t="s">
        <v>1827</v>
      </c>
      <c r="H211" s="55" t="s">
        <v>1828</v>
      </c>
      <c r="I211" s="12"/>
      <c r="J211" s="12"/>
      <c r="K211" s="243"/>
      <c r="L211" s="56" t="s">
        <v>1834</v>
      </c>
      <c r="M211" s="326">
        <v>75000</v>
      </c>
    </row>
    <row r="212" spans="1:14" ht="29.25" customHeight="1" x14ac:dyDescent="0.2">
      <c r="A212" s="20"/>
      <c r="B212" s="20"/>
      <c r="C212" s="20"/>
      <c r="D212" s="159"/>
      <c r="E212" s="254"/>
      <c r="F212" s="255"/>
      <c r="G212" s="21"/>
      <c r="H212" s="21"/>
      <c r="I212" s="21"/>
      <c r="J212" s="21"/>
      <c r="K212" s="21"/>
      <c r="L212" s="21"/>
      <c r="M212" s="328">
        <f>SUM(M205:M211)</f>
        <v>117000</v>
      </c>
      <c r="N212" s="329">
        <f>SUM(M202+M212)</f>
        <v>192829.51</v>
      </c>
    </row>
    <row r="213" spans="1:14" ht="66" customHeight="1" thickBot="1" x14ac:dyDescent="0.25">
      <c r="A213" s="20"/>
      <c r="B213" s="20"/>
      <c r="C213" s="20"/>
      <c r="D213" s="159"/>
      <c r="E213" s="254"/>
      <c r="F213" s="255"/>
      <c r="G213" s="21"/>
      <c r="H213" s="21"/>
      <c r="I213" s="21"/>
      <c r="J213" s="21"/>
      <c r="K213" s="21"/>
      <c r="L213" s="21"/>
      <c r="M213" s="21"/>
    </row>
    <row r="214" spans="1:14" ht="24" thickBot="1" x14ac:dyDescent="0.4">
      <c r="M214" s="321" t="s">
        <v>671</v>
      </c>
      <c r="N214" s="320">
        <f>SUM(N196+N212)</f>
        <v>766192.04235118453</v>
      </c>
    </row>
    <row r="218" spans="1:14" x14ac:dyDescent="0.2">
      <c r="M218" s="253"/>
      <c r="N218" s="18"/>
    </row>
    <row r="219" spans="1:14" x14ac:dyDescent="0.2">
      <c r="F219" s="3">
        <f>SUM(' ZADUŽNICE - izdane'!G223)</f>
        <v>0</v>
      </c>
    </row>
    <row r="220" spans="1:14" x14ac:dyDescent="0.2">
      <c r="N220" s="18"/>
    </row>
  </sheetData>
  <mergeCells count="22">
    <mergeCell ref="I74:L74"/>
    <mergeCell ref="A169:A170"/>
    <mergeCell ref="A164:A166"/>
    <mergeCell ref="A158:A161"/>
    <mergeCell ref="A151:A155"/>
    <mergeCell ref="A146:A148"/>
    <mergeCell ref="G147:G148"/>
    <mergeCell ref="H147:H148"/>
    <mergeCell ref="L147:L148"/>
    <mergeCell ref="H164:H165"/>
    <mergeCell ref="G207:G210"/>
    <mergeCell ref="A205:A211"/>
    <mergeCell ref="H207:H210"/>
    <mergeCell ref="A7:A43"/>
    <mergeCell ref="A46:A66"/>
    <mergeCell ref="A71:A99"/>
    <mergeCell ref="A102:A134"/>
    <mergeCell ref="A137:A143"/>
    <mergeCell ref="A178:A182"/>
    <mergeCell ref="A186:A188"/>
    <mergeCell ref="A199:A201"/>
    <mergeCell ref="A192:A194"/>
  </mergeCells>
  <phoneticPr fontId="16" type="noConversion"/>
  <pageMargins left="0.70866141732283472" right="0.19685039370078741" top="0.74803149606299213" bottom="0.74803149606299213" header="0.31496062992125984" footer="0.31496062992125984"/>
  <pageSetup paperSize="9" scale="63" fitToHeight="0" orientation="landscape" r:id="rId1"/>
  <headerFooter alignWithMargins="0">
    <oddFooter>Stranica &amp;P od &amp;N</oddFooter>
  </headerFooter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F50F1-31E9-4901-8234-F002634416AD}">
  <sheetPr>
    <pageSetUpPr fitToPage="1"/>
  </sheetPr>
  <dimension ref="A1:Q91"/>
  <sheetViews>
    <sheetView topLeftCell="A63" workbookViewId="0">
      <selection activeCell="N89" sqref="N89"/>
    </sheetView>
  </sheetViews>
  <sheetFormatPr defaultRowHeight="12.75" x14ac:dyDescent="0.2"/>
  <cols>
    <col min="1" max="1" width="6.85546875" style="3" customWidth="1"/>
    <col min="2" max="2" width="8" style="3" customWidth="1"/>
    <col min="3" max="3" width="11.5703125" style="3" customWidth="1"/>
    <col min="4" max="4" width="10.28515625" style="3" customWidth="1"/>
    <col min="5" max="5" width="15.140625" style="3" customWidth="1"/>
    <col min="6" max="6" width="12.28515625" style="3" customWidth="1"/>
    <col min="7" max="7" width="27.5703125" style="3" customWidth="1"/>
    <col min="8" max="8" width="23.42578125" style="3" customWidth="1"/>
    <col min="9" max="9" width="13.140625" style="3" customWidth="1"/>
    <col min="10" max="10" width="12.28515625" style="3" customWidth="1"/>
    <col min="11" max="11" width="13.140625" style="3" customWidth="1"/>
    <col min="12" max="12" width="12.42578125" style="3" customWidth="1"/>
    <col min="13" max="13" width="19.140625" style="3" customWidth="1"/>
    <col min="14" max="14" width="22.42578125" style="3" customWidth="1"/>
    <col min="15" max="16" width="9.140625" style="3"/>
    <col min="17" max="17" width="11.140625" style="3" customWidth="1"/>
    <col min="18" max="16384" width="9.140625" style="3"/>
  </cols>
  <sheetData>
    <row r="1" spans="1:13" ht="15" x14ac:dyDescent="0.2">
      <c r="A1" s="86" t="s">
        <v>0</v>
      </c>
      <c r="C1" s="86"/>
      <c r="F1" s="2"/>
      <c r="I1" s="2"/>
    </row>
    <row r="2" spans="1:13" ht="15" x14ac:dyDescent="0.2">
      <c r="A2" s="86" t="s">
        <v>1</v>
      </c>
      <c r="C2" s="86"/>
      <c r="F2" s="2"/>
      <c r="I2" s="2"/>
    </row>
    <row r="3" spans="1:13" ht="15" x14ac:dyDescent="0.2">
      <c r="C3" s="2"/>
      <c r="F3" s="2"/>
      <c r="I3" s="2"/>
    </row>
    <row r="4" spans="1:13" ht="15" x14ac:dyDescent="0.2">
      <c r="C4" s="2"/>
      <c r="F4" s="2"/>
      <c r="I4" s="2"/>
    </row>
    <row r="5" spans="1:13" ht="13.5" thickBot="1" x14ac:dyDescent="0.25">
      <c r="A5" s="90" t="s">
        <v>433</v>
      </c>
      <c r="B5" s="6"/>
      <c r="C5" s="90"/>
      <c r="D5" s="6"/>
      <c r="E5" s="6"/>
      <c r="F5" s="6"/>
      <c r="G5" s="6"/>
      <c r="H5" s="6"/>
      <c r="I5" s="6"/>
      <c r="J5" s="6"/>
      <c r="K5" s="6"/>
    </row>
    <row r="6" spans="1:13" ht="33" customHeight="1" thickTop="1" thickBot="1" x14ac:dyDescent="0.25">
      <c r="A6" s="373" t="s">
        <v>491</v>
      </c>
      <c r="B6" s="167" t="s">
        <v>4</v>
      </c>
      <c r="C6" s="168" t="s">
        <v>5</v>
      </c>
      <c r="D6" s="168" t="s">
        <v>6</v>
      </c>
      <c r="E6" s="168" t="s">
        <v>7</v>
      </c>
      <c r="F6" s="168" t="s">
        <v>8</v>
      </c>
      <c r="G6" s="168" t="s">
        <v>167</v>
      </c>
      <c r="H6" s="168" t="s">
        <v>10</v>
      </c>
      <c r="I6" s="168" t="s">
        <v>11</v>
      </c>
      <c r="J6" s="168" t="s">
        <v>12</v>
      </c>
      <c r="K6" s="168" t="s">
        <v>13</v>
      </c>
      <c r="L6" s="169" t="s">
        <v>14</v>
      </c>
    </row>
    <row r="7" spans="1:13" ht="78.75" customHeight="1" thickTop="1" thickBot="1" x14ac:dyDescent="0.25">
      <c r="A7" s="374"/>
      <c r="B7" s="170">
        <v>1</v>
      </c>
      <c r="C7" s="171" t="s">
        <v>434</v>
      </c>
      <c r="D7" s="170" t="s">
        <v>435</v>
      </c>
      <c r="E7" s="170"/>
      <c r="F7" s="170" t="s">
        <v>436</v>
      </c>
      <c r="G7" s="172" t="s">
        <v>437</v>
      </c>
      <c r="H7" s="172" t="s">
        <v>438</v>
      </c>
      <c r="I7" s="189">
        <v>50000</v>
      </c>
      <c r="J7" s="172" t="s">
        <v>519</v>
      </c>
      <c r="K7" s="170"/>
      <c r="L7" s="172" t="s">
        <v>439</v>
      </c>
      <c r="M7" s="322"/>
    </row>
    <row r="8" spans="1:13" ht="25.5" customHeight="1" thickTop="1" thickBot="1" x14ac:dyDescent="0.25">
      <c r="A8" s="165"/>
      <c r="B8" s="165"/>
      <c r="C8" s="173"/>
      <c r="D8" s="165"/>
      <c r="E8" s="165"/>
      <c r="F8" s="165"/>
      <c r="G8" s="166"/>
      <c r="H8" s="166"/>
      <c r="I8" s="175"/>
      <c r="J8" s="175"/>
      <c r="K8" s="165"/>
      <c r="L8" s="166"/>
      <c r="M8" s="322"/>
    </row>
    <row r="9" spans="1:13" ht="34.5" customHeight="1" thickTop="1" x14ac:dyDescent="0.2">
      <c r="A9" s="373" t="s">
        <v>492</v>
      </c>
      <c r="B9" s="93" t="s">
        <v>4</v>
      </c>
      <c r="C9" s="89" t="s">
        <v>5</v>
      </c>
      <c r="D9" s="174" t="s">
        <v>6</v>
      </c>
      <c r="E9" s="174" t="s">
        <v>7</v>
      </c>
      <c r="F9" s="174" t="s">
        <v>8</v>
      </c>
      <c r="G9" s="174" t="s">
        <v>167</v>
      </c>
      <c r="H9" s="174" t="s">
        <v>10</v>
      </c>
      <c r="I9" s="89" t="s">
        <v>11</v>
      </c>
      <c r="J9" s="89" t="s">
        <v>12</v>
      </c>
      <c r="K9" s="174" t="s">
        <v>13</v>
      </c>
      <c r="L9" s="91" t="s">
        <v>14</v>
      </c>
      <c r="M9" s="322"/>
    </row>
    <row r="10" spans="1:13" ht="65.25" customHeight="1" thickBot="1" x14ac:dyDescent="0.25">
      <c r="A10" s="374"/>
      <c r="B10" s="3">
        <v>1</v>
      </c>
      <c r="C10" s="88" t="s">
        <v>440</v>
      </c>
      <c r="D10" s="87" t="s">
        <v>441</v>
      </c>
      <c r="F10" s="87" t="s">
        <v>436</v>
      </c>
      <c r="G10" s="72" t="s">
        <v>442</v>
      </c>
      <c r="H10" s="72" t="s">
        <v>443</v>
      </c>
      <c r="I10" s="87"/>
      <c r="J10" s="87"/>
      <c r="K10" s="92"/>
      <c r="L10" s="92" t="s">
        <v>105</v>
      </c>
      <c r="M10" s="322">
        <v>50000</v>
      </c>
    </row>
    <row r="11" spans="1:13" ht="22.5" customHeight="1" thickTop="1" thickBot="1" x14ac:dyDescent="0.3">
      <c r="A11"/>
      <c r="B11" s="164"/>
      <c r="C11"/>
      <c r="D11" s="164"/>
      <c r="E11" s="164"/>
      <c r="F11" s="164"/>
      <c r="G11" s="164"/>
      <c r="H11" s="164"/>
      <c r="I11" s="176"/>
      <c r="J11" s="176"/>
      <c r="K11"/>
      <c r="L11"/>
      <c r="M11" s="333"/>
    </row>
    <row r="12" spans="1:13" customFormat="1" ht="36.75" customHeight="1" thickTop="1" x14ac:dyDescent="0.25">
      <c r="A12" s="373" t="s">
        <v>493</v>
      </c>
      <c r="B12" s="186" t="s">
        <v>4</v>
      </c>
      <c r="C12" s="174" t="s">
        <v>5</v>
      </c>
      <c r="D12" s="174" t="s">
        <v>6</v>
      </c>
      <c r="E12" s="174" t="s">
        <v>7</v>
      </c>
      <c r="F12" s="174" t="s">
        <v>8</v>
      </c>
      <c r="G12" s="174" t="s">
        <v>167</v>
      </c>
      <c r="H12" s="174" t="s">
        <v>10</v>
      </c>
      <c r="I12" s="89" t="s">
        <v>11</v>
      </c>
      <c r="J12" s="89" t="s">
        <v>12</v>
      </c>
      <c r="K12" s="174" t="s">
        <v>13</v>
      </c>
      <c r="L12" s="91" t="s">
        <v>14</v>
      </c>
      <c r="M12" s="333"/>
    </row>
    <row r="13" spans="1:13" ht="75.75" customHeight="1" x14ac:dyDescent="0.2">
      <c r="A13" s="375"/>
      <c r="B13" s="187">
        <v>1</v>
      </c>
      <c r="C13" s="179" t="s">
        <v>494</v>
      </c>
      <c r="D13" s="180" t="s">
        <v>495</v>
      </c>
      <c r="E13" s="3" t="s">
        <v>496</v>
      </c>
      <c r="F13" s="177" t="s">
        <v>497</v>
      </c>
      <c r="G13" s="67" t="s">
        <v>501</v>
      </c>
      <c r="H13" s="178" t="s">
        <v>498</v>
      </c>
      <c r="I13" s="177"/>
      <c r="J13" s="177"/>
      <c r="K13" s="67"/>
      <c r="L13" s="184" t="s">
        <v>153</v>
      </c>
      <c r="M13" s="322">
        <v>10000</v>
      </c>
    </row>
    <row r="14" spans="1:13" ht="78" customHeight="1" x14ac:dyDescent="0.2">
      <c r="A14" s="375"/>
      <c r="B14" s="188">
        <v>2</v>
      </c>
      <c r="C14" s="181" t="s">
        <v>499</v>
      </c>
      <c r="D14" s="177" t="s">
        <v>495</v>
      </c>
      <c r="E14" s="62" t="s">
        <v>496</v>
      </c>
      <c r="F14" s="177" t="s">
        <v>497</v>
      </c>
      <c r="G14" s="196" t="s">
        <v>501</v>
      </c>
      <c r="H14" s="178" t="s">
        <v>500</v>
      </c>
      <c r="I14" s="177"/>
      <c r="J14" s="177"/>
      <c r="K14" s="178"/>
      <c r="L14" s="182" t="s">
        <v>153</v>
      </c>
      <c r="M14" s="334">
        <v>10000</v>
      </c>
    </row>
    <row r="15" spans="1:13" ht="65.25" customHeight="1" x14ac:dyDescent="0.2">
      <c r="A15" s="375"/>
      <c r="B15" s="188">
        <v>3</v>
      </c>
      <c r="C15" s="181" t="s">
        <v>502</v>
      </c>
      <c r="D15" s="177" t="s">
        <v>515</v>
      </c>
      <c r="E15" s="62" t="s">
        <v>516</v>
      </c>
      <c r="F15" s="177" t="s">
        <v>436</v>
      </c>
      <c r="G15" s="178" t="s">
        <v>517</v>
      </c>
      <c r="H15" s="178" t="s">
        <v>518</v>
      </c>
      <c r="I15" s="177"/>
      <c r="J15" s="178" t="s">
        <v>546</v>
      </c>
      <c r="K15" s="178"/>
      <c r="L15" s="182" t="s">
        <v>124</v>
      </c>
      <c r="M15" s="334">
        <v>50000</v>
      </c>
    </row>
    <row r="16" spans="1:13" ht="73.5" customHeight="1" x14ac:dyDescent="0.2">
      <c r="A16" s="375"/>
      <c r="B16" s="187">
        <v>4</v>
      </c>
      <c r="C16" s="179" t="s">
        <v>503</v>
      </c>
      <c r="D16" s="180" t="s">
        <v>506</v>
      </c>
      <c r="E16" s="183" t="s">
        <v>511</v>
      </c>
      <c r="F16" s="180" t="s">
        <v>497</v>
      </c>
      <c r="G16" s="67" t="s">
        <v>507</v>
      </c>
      <c r="H16" s="67" t="s">
        <v>512</v>
      </c>
      <c r="I16" s="180"/>
      <c r="J16" s="180"/>
      <c r="K16" s="67" t="s">
        <v>520</v>
      </c>
      <c r="L16" s="185" t="s">
        <v>513</v>
      </c>
      <c r="M16" s="322"/>
    </row>
    <row r="17" spans="1:13" ht="69.75" customHeight="1" x14ac:dyDescent="0.2">
      <c r="A17" s="375"/>
      <c r="B17" s="188">
        <v>5</v>
      </c>
      <c r="C17" s="179" t="s">
        <v>504</v>
      </c>
      <c r="D17" s="180" t="s">
        <v>508</v>
      </c>
      <c r="E17" s="183" t="s">
        <v>511</v>
      </c>
      <c r="F17" s="180" t="s">
        <v>497</v>
      </c>
      <c r="G17" s="67" t="s">
        <v>507</v>
      </c>
      <c r="H17" s="67" t="s">
        <v>512</v>
      </c>
      <c r="I17" s="180"/>
      <c r="J17" s="180"/>
      <c r="K17" s="67" t="s">
        <v>520</v>
      </c>
      <c r="L17" s="185" t="s">
        <v>513</v>
      </c>
      <c r="M17" s="322"/>
    </row>
    <row r="18" spans="1:13" ht="72.75" customHeight="1" x14ac:dyDescent="0.2">
      <c r="A18" s="375"/>
      <c r="B18" s="195">
        <v>6</v>
      </c>
      <c r="C18" s="179" t="s">
        <v>505</v>
      </c>
      <c r="D18" s="180" t="s">
        <v>509</v>
      </c>
      <c r="E18" s="183" t="s">
        <v>511</v>
      </c>
      <c r="F18" s="180" t="s">
        <v>510</v>
      </c>
      <c r="G18" s="67" t="s">
        <v>507</v>
      </c>
      <c r="H18" s="67" t="s">
        <v>512</v>
      </c>
      <c r="I18" s="180"/>
      <c r="J18" s="180"/>
      <c r="K18" s="67" t="s">
        <v>520</v>
      </c>
      <c r="L18" s="185" t="s">
        <v>513</v>
      </c>
      <c r="M18" s="322"/>
    </row>
    <row r="19" spans="1:13" ht="72.75" customHeight="1" x14ac:dyDescent="0.2">
      <c r="A19" s="375"/>
      <c r="B19" s="3">
        <v>7</v>
      </c>
      <c r="C19" s="179" t="s">
        <v>514</v>
      </c>
      <c r="D19" s="177" t="s">
        <v>509</v>
      </c>
      <c r="E19" s="190" t="s">
        <v>511</v>
      </c>
      <c r="F19" s="177" t="s">
        <v>436</v>
      </c>
      <c r="G19" s="178" t="s">
        <v>507</v>
      </c>
      <c r="H19" s="178" t="s">
        <v>512</v>
      </c>
      <c r="I19" s="177"/>
      <c r="J19" s="177"/>
      <c r="K19" s="178" t="s">
        <v>520</v>
      </c>
      <c r="L19" s="191" t="s">
        <v>513</v>
      </c>
      <c r="M19" s="322"/>
    </row>
    <row r="20" spans="1:13" ht="52.5" customHeight="1" x14ac:dyDescent="0.2">
      <c r="A20" s="375"/>
      <c r="B20" s="187">
        <v>8</v>
      </c>
      <c r="C20" s="179" t="s">
        <v>521</v>
      </c>
      <c r="D20" s="192" t="s">
        <v>524</v>
      </c>
      <c r="E20" s="183" t="s">
        <v>525</v>
      </c>
      <c r="F20" s="180" t="s">
        <v>436</v>
      </c>
      <c r="G20" s="67" t="s">
        <v>507</v>
      </c>
      <c r="H20" s="67" t="s">
        <v>522</v>
      </c>
      <c r="I20" s="180"/>
      <c r="J20" s="180"/>
      <c r="K20" s="67"/>
      <c r="L20" s="194" t="s">
        <v>523</v>
      </c>
      <c r="M20" s="334">
        <v>50000</v>
      </c>
    </row>
    <row r="21" spans="1:13" ht="64.5" customHeight="1" x14ac:dyDescent="0.2">
      <c r="A21" s="375"/>
      <c r="B21" s="187">
        <v>8</v>
      </c>
      <c r="C21" s="179" t="s">
        <v>526</v>
      </c>
      <c r="D21" s="180" t="s">
        <v>528</v>
      </c>
      <c r="E21" s="183" t="s">
        <v>525</v>
      </c>
      <c r="F21" s="180" t="s">
        <v>497</v>
      </c>
      <c r="G21" s="67" t="s">
        <v>507</v>
      </c>
      <c r="H21" s="67" t="s">
        <v>638</v>
      </c>
      <c r="I21" s="180"/>
      <c r="J21" s="180"/>
      <c r="K21" s="67" t="s">
        <v>639</v>
      </c>
      <c r="L21" s="194" t="s">
        <v>523</v>
      </c>
      <c r="M21" s="334"/>
    </row>
    <row r="22" spans="1:13" ht="63.75" customHeight="1" thickBot="1" x14ac:dyDescent="0.25">
      <c r="A22" s="374"/>
      <c r="B22" s="202">
        <v>8</v>
      </c>
      <c r="C22" s="88" t="s">
        <v>527</v>
      </c>
      <c r="D22" s="87" t="s">
        <v>528</v>
      </c>
      <c r="E22" s="203" t="s">
        <v>525</v>
      </c>
      <c r="F22" s="87" t="s">
        <v>497</v>
      </c>
      <c r="G22" s="72" t="s">
        <v>507</v>
      </c>
      <c r="H22" s="72" t="s">
        <v>638</v>
      </c>
      <c r="I22" s="87"/>
      <c r="J22" s="87"/>
      <c r="K22" s="67" t="s">
        <v>639</v>
      </c>
      <c r="L22" s="92" t="s">
        <v>523</v>
      </c>
      <c r="M22" s="334"/>
    </row>
    <row r="23" spans="1:13" customFormat="1" ht="27" customHeight="1" thickTop="1" thickBot="1" x14ac:dyDescent="0.3">
      <c r="D23" s="201"/>
      <c r="E23" s="201"/>
      <c r="F23" s="201"/>
      <c r="G23" s="201"/>
      <c r="H23" s="201"/>
      <c r="I23" s="201"/>
      <c r="J23" s="201"/>
      <c r="K23" s="201"/>
      <c r="M23" s="333"/>
    </row>
    <row r="24" spans="1:13" customFormat="1" ht="39.75" customHeight="1" thickTop="1" thickBot="1" x14ac:dyDescent="0.3">
      <c r="A24" s="376" t="s">
        <v>533</v>
      </c>
      <c r="B24" s="212" t="s">
        <v>4</v>
      </c>
      <c r="C24" s="200" t="s">
        <v>5</v>
      </c>
      <c r="D24" s="168" t="s">
        <v>6</v>
      </c>
      <c r="E24" s="168" t="s">
        <v>7</v>
      </c>
      <c r="F24" s="168" t="s">
        <v>8</v>
      </c>
      <c r="G24" s="168" t="s">
        <v>167</v>
      </c>
      <c r="H24" s="168" t="s">
        <v>10</v>
      </c>
      <c r="I24" s="168" t="s">
        <v>11</v>
      </c>
      <c r="J24" s="168" t="s">
        <v>12</v>
      </c>
      <c r="K24" s="168" t="s">
        <v>13</v>
      </c>
      <c r="L24" s="169" t="s">
        <v>14</v>
      </c>
      <c r="M24" s="333"/>
    </row>
    <row r="25" spans="1:13" customFormat="1" ht="76.5" customHeight="1" thickTop="1" thickBot="1" x14ac:dyDescent="0.3">
      <c r="A25" s="377"/>
      <c r="B25" s="213">
        <v>1</v>
      </c>
      <c r="C25" s="171" t="s">
        <v>534</v>
      </c>
      <c r="D25" s="199">
        <v>43789</v>
      </c>
      <c r="E25" s="199">
        <v>44088</v>
      </c>
      <c r="F25" s="205" t="s">
        <v>436</v>
      </c>
      <c r="G25" s="172" t="s">
        <v>535</v>
      </c>
      <c r="H25" s="172" t="s">
        <v>536</v>
      </c>
      <c r="I25" s="189"/>
      <c r="J25" s="172"/>
      <c r="K25" s="170"/>
      <c r="L25" s="172" t="s">
        <v>523</v>
      </c>
      <c r="M25" s="322">
        <v>50000</v>
      </c>
    </row>
    <row r="26" spans="1:13" customFormat="1" ht="52.5" customHeight="1" thickTop="1" thickBot="1" x14ac:dyDescent="0.3">
      <c r="A26" s="377"/>
      <c r="B26" s="214">
        <v>2</v>
      </c>
      <c r="C26" s="207" t="s">
        <v>537</v>
      </c>
      <c r="D26" s="208">
        <v>44158</v>
      </c>
      <c r="E26" s="208">
        <v>44158</v>
      </c>
      <c r="F26" s="209" t="s">
        <v>436</v>
      </c>
      <c r="G26" s="210" t="s">
        <v>538</v>
      </c>
      <c r="H26" s="210" t="s">
        <v>539</v>
      </c>
      <c r="I26" s="211"/>
      <c r="J26" s="210"/>
      <c r="K26" s="206"/>
      <c r="L26" s="210" t="s">
        <v>523</v>
      </c>
      <c r="M26" s="322">
        <v>50000</v>
      </c>
    </row>
    <row r="27" spans="1:13" customFormat="1" ht="77.25" customHeight="1" thickTop="1" thickBot="1" x14ac:dyDescent="0.3">
      <c r="A27" s="377"/>
      <c r="B27" s="214">
        <v>3</v>
      </c>
      <c r="C27" s="207" t="s">
        <v>540</v>
      </c>
      <c r="D27" s="208">
        <v>44151</v>
      </c>
      <c r="E27" s="208">
        <v>44159</v>
      </c>
      <c r="F27" s="216">
        <v>12019</v>
      </c>
      <c r="G27" s="210" t="s">
        <v>542</v>
      </c>
      <c r="H27" s="210" t="s">
        <v>541</v>
      </c>
      <c r="I27" s="211"/>
      <c r="J27" s="210"/>
      <c r="K27" s="206"/>
      <c r="L27" s="210" t="s">
        <v>105</v>
      </c>
      <c r="M27" s="322">
        <v>12019</v>
      </c>
    </row>
    <row r="28" spans="1:13" customFormat="1" ht="77.25" customHeight="1" thickTop="1" thickBot="1" x14ac:dyDescent="0.3">
      <c r="A28" s="378"/>
      <c r="B28" s="170">
        <v>4</v>
      </c>
      <c r="C28" s="171" t="s">
        <v>543</v>
      </c>
      <c r="D28" s="199">
        <v>44183</v>
      </c>
      <c r="E28" s="199">
        <v>44187</v>
      </c>
      <c r="F28" s="215">
        <v>10000</v>
      </c>
      <c r="G28" s="172" t="s">
        <v>544</v>
      </c>
      <c r="H28" s="172" t="s">
        <v>545</v>
      </c>
      <c r="I28" s="189"/>
      <c r="J28" s="172"/>
      <c r="K28" s="170"/>
      <c r="L28" s="172" t="s">
        <v>105</v>
      </c>
      <c r="M28" s="322">
        <v>10000</v>
      </c>
    </row>
    <row r="29" spans="1:13" ht="25.5" customHeight="1" thickTop="1" thickBot="1" x14ac:dyDescent="0.25">
      <c r="A29" s="193"/>
      <c r="B29" s="204"/>
      <c r="C29" s="193"/>
      <c r="D29" s="165"/>
      <c r="E29" s="165"/>
      <c r="F29" s="166"/>
      <c r="G29" s="166"/>
      <c r="H29" s="165"/>
      <c r="I29" s="165"/>
      <c r="J29" s="175"/>
      <c r="K29" s="175"/>
      <c r="L29" s="94"/>
      <c r="M29" s="322"/>
    </row>
    <row r="30" spans="1:13" ht="31.5" customHeight="1" thickTop="1" thickBot="1" x14ac:dyDescent="0.25">
      <c r="A30" s="376" t="s">
        <v>547</v>
      </c>
      <c r="B30" s="212" t="s">
        <v>4</v>
      </c>
      <c r="C30" s="200" t="s">
        <v>5</v>
      </c>
      <c r="D30" s="200" t="s">
        <v>6</v>
      </c>
      <c r="E30" s="200" t="s">
        <v>7</v>
      </c>
      <c r="F30" s="200" t="s">
        <v>8</v>
      </c>
      <c r="G30" s="200" t="s">
        <v>167</v>
      </c>
      <c r="H30" s="200" t="s">
        <v>10</v>
      </c>
      <c r="I30" s="200" t="s">
        <v>11</v>
      </c>
      <c r="J30" s="168" t="s">
        <v>12</v>
      </c>
      <c r="K30" s="168" t="s">
        <v>13</v>
      </c>
      <c r="L30" s="169" t="s">
        <v>14</v>
      </c>
      <c r="M30" s="322"/>
    </row>
    <row r="31" spans="1:13" ht="65.25" customHeight="1" thickTop="1" thickBot="1" x14ac:dyDescent="0.25">
      <c r="A31" s="377"/>
      <c r="B31" s="213">
        <v>1</v>
      </c>
      <c r="C31" s="171" t="s">
        <v>548</v>
      </c>
      <c r="D31" s="199">
        <v>44271</v>
      </c>
      <c r="E31" s="199">
        <v>44277</v>
      </c>
      <c r="F31" s="205" t="s">
        <v>436</v>
      </c>
      <c r="G31" s="172" t="s">
        <v>549</v>
      </c>
      <c r="H31" s="172" t="s">
        <v>550</v>
      </c>
      <c r="I31" s="189"/>
      <c r="J31" s="172"/>
      <c r="K31" s="170"/>
      <c r="L31" s="172" t="s">
        <v>523</v>
      </c>
      <c r="M31" s="322">
        <v>50000</v>
      </c>
    </row>
    <row r="32" spans="1:13" ht="77.25" customHeight="1" thickTop="1" thickBot="1" x14ac:dyDescent="0.25">
      <c r="A32" s="377"/>
      <c r="B32" s="214">
        <v>2</v>
      </c>
      <c r="C32" s="207" t="s">
        <v>551</v>
      </c>
      <c r="D32" s="208">
        <v>44316</v>
      </c>
      <c r="E32" s="208">
        <v>44322</v>
      </c>
      <c r="F32" s="209" t="s">
        <v>436</v>
      </c>
      <c r="G32" s="210" t="s">
        <v>552</v>
      </c>
      <c r="H32" s="210" t="s">
        <v>553</v>
      </c>
      <c r="I32" s="211"/>
      <c r="J32" s="210"/>
      <c r="K32" s="206"/>
      <c r="L32" s="172" t="s">
        <v>105</v>
      </c>
      <c r="M32" s="322">
        <v>50000</v>
      </c>
    </row>
    <row r="33" spans="1:13" ht="86.25" customHeight="1" thickTop="1" thickBot="1" x14ac:dyDescent="0.25">
      <c r="A33" s="377"/>
      <c r="B33" s="214">
        <v>3</v>
      </c>
      <c r="C33" s="207" t="s">
        <v>554</v>
      </c>
      <c r="D33" s="208">
        <v>44491</v>
      </c>
      <c r="E33" s="208">
        <v>44491</v>
      </c>
      <c r="F33" s="209" t="s">
        <v>436</v>
      </c>
      <c r="G33" s="210" t="s">
        <v>538</v>
      </c>
      <c r="H33" s="210" t="s">
        <v>557</v>
      </c>
      <c r="I33" s="211"/>
      <c r="J33" s="210"/>
      <c r="K33" s="206"/>
      <c r="L33" s="210" t="s">
        <v>523</v>
      </c>
      <c r="M33" s="322">
        <v>50000</v>
      </c>
    </row>
    <row r="34" spans="1:13" ht="62.25" customHeight="1" thickTop="1" thickBot="1" x14ac:dyDescent="0.25">
      <c r="A34" s="377"/>
      <c r="B34" s="214">
        <v>4</v>
      </c>
      <c r="C34" s="207" t="s">
        <v>556</v>
      </c>
      <c r="D34" s="208">
        <v>44441</v>
      </c>
      <c r="E34" s="208">
        <v>44519</v>
      </c>
      <c r="F34" s="216" t="s">
        <v>510</v>
      </c>
      <c r="G34" s="210" t="s">
        <v>535</v>
      </c>
      <c r="H34" s="210" t="s">
        <v>555</v>
      </c>
      <c r="I34" s="211"/>
      <c r="J34" s="210"/>
      <c r="K34" s="206"/>
      <c r="L34" s="210" t="s">
        <v>523</v>
      </c>
      <c r="M34" s="322">
        <v>100000</v>
      </c>
    </row>
    <row r="35" spans="1:13" ht="27" customHeight="1" thickTop="1" thickBot="1" x14ac:dyDescent="0.25">
      <c r="A35" s="377"/>
      <c r="B35" s="214">
        <v>5</v>
      </c>
      <c r="C35" s="382" t="s">
        <v>558</v>
      </c>
      <c r="D35" s="208">
        <v>44552</v>
      </c>
      <c r="E35" s="208">
        <v>44553</v>
      </c>
      <c r="F35" s="216" t="s">
        <v>510</v>
      </c>
      <c r="G35" s="379" t="s">
        <v>538</v>
      </c>
      <c r="H35" s="379" t="s">
        <v>559</v>
      </c>
      <c r="I35" s="211"/>
      <c r="J35" s="210"/>
      <c r="K35" s="206"/>
      <c r="L35" s="379" t="s">
        <v>523</v>
      </c>
      <c r="M35" s="322">
        <v>100000</v>
      </c>
    </row>
    <row r="36" spans="1:13" ht="27.75" customHeight="1" thickTop="1" thickBot="1" x14ac:dyDescent="0.25">
      <c r="A36" s="377"/>
      <c r="B36" s="214">
        <v>6</v>
      </c>
      <c r="C36" s="383"/>
      <c r="D36" s="208">
        <v>44552</v>
      </c>
      <c r="E36" s="208">
        <v>44553</v>
      </c>
      <c r="F36" s="216" t="s">
        <v>497</v>
      </c>
      <c r="G36" s="380"/>
      <c r="H36" s="380"/>
      <c r="I36" s="211"/>
      <c r="J36" s="210"/>
      <c r="K36" s="206"/>
      <c r="L36" s="380"/>
      <c r="M36" s="322">
        <v>10000</v>
      </c>
    </row>
    <row r="37" spans="1:13" ht="25.5" customHeight="1" thickTop="1" thickBot="1" x14ac:dyDescent="0.25">
      <c r="A37" s="377"/>
      <c r="B37" s="214">
        <v>7</v>
      </c>
      <c r="C37" s="384"/>
      <c r="D37" s="208">
        <v>44552</v>
      </c>
      <c r="E37" s="208">
        <v>44553</v>
      </c>
      <c r="F37" s="216" t="s">
        <v>560</v>
      </c>
      <c r="G37" s="381"/>
      <c r="H37" s="381"/>
      <c r="I37" s="211"/>
      <c r="J37" s="210"/>
      <c r="K37" s="206"/>
      <c r="L37" s="381"/>
      <c r="M37" s="322">
        <v>5000</v>
      </c>
    </row>
    <row r="38" spans="1:13" ht="65.25" customHeight="1" thickTop="1" thickBot="1" x14ac:dyDescent="0.25">
      <c r="A38" s="378"/>
      <c r="B38" s="170">
        <v>8</v>
      </c>
      <c r="C38" s="171" t="s">
        <v>561</v>
      </c>
      <c r="D38" s="199">
        <v>44552</v>
      </c>
      <c r="E38" s="199">
        <v>44553</v>
      </c>
      <c r="F38" s="215" t="s">
        <v>510</v>
      </c>
      <c r="G38" s="172" t="s">
        <v>538</v>
      </c>
      <c r="H38" s="172" t="s">
        <v>562</v>
      </c>
      <c r="I38" s="189"/>
      <c r="J38" s="172"/>
      <c r="K38" s="170"/>
      <c r="L38" s="172" t="s">
        <v>523</v>
      </c>
      <c r="M38" s="322">
        <v>100000</v>
      </c>
    </row>
    <row r="39" spans="1:13" ht="41.25" customHeight="1" thickTop="1" thickBot="1" x14ac:dyDescent="0.25">
      <c r="A39" s="165"/>
      <c r="B39" s="221"/>
      <c r="C39" s="165"/>
      <c r="D39" s="165"/>
      <c r="E39" s="165"/>
      <c r="F39" s="166"/>
      <c r="G39" s="166"/>
      <c r="H39" s="165"/>
      <c r="I39" s="165"/>
      <c r="J39" s="175"/>
      <c r="K39" s="165"/>
      <c r="L39" s="165"/>
      <c r="M39" s="322"/>
    </row>
    <row r="40" spans="1:13" ht="41.25" customHeight="1" thickTop="1" thickBot="1" x14ac:dyDescent="0.25">
      <c r="A40" s="376" t="s">
        <v>565</v>
      </c>
      <c r="B40" s="212" t="s">
        <v>4</v>
      </c>
      <c r="C40" s="200" t="s">
        <v>5</v>
      </c>
      <c r="D40" s="200" t="s">
        <v>6</v>
      </c>
      <c r="E40" s="200" t="s">
        <v>7</v>
      </c>
      <c r="F40" s="200" t="s">
        <v>8</v>
      </c>
      <c r="G40" s="200" t="s">
        <v>167</v>
      </c>
      <c r="H40" s="200" t="s">
        <v>10</v>
      </c>
      <c r="I40" s="200" t="s">
        <v>11</v>
      </c>
      <c r="J40" s="168" t="s">
        <v>12</v>
      </c>
      <c r="K40" s="200" t="s">
        <v>13</v>
      </c>
      <c r="L40" s="169" t="s">
        <v>14</v>
      </c>
      <c r="M40" s="322"/>
    </row>
    <row r="41" spans="1:13" ht="66.75" customHeight="1" thickTop="1" thickBot="1" x14ac:dyDescent="0.25">
      <c r="A41" s="377"/>
      <c r="B41" s="213">
        <v>1</v>
      </c>
      <c r="C41" s="171" t="s">
        <v>566</v>
      </c>
      <c r="D41" s="199">
        <v>44603</v>
      </c>
      <c r="E41" s="199">
        <v>44606</v>
      </c>
      <c r="F41" s="215">
        <v>43539.6</v>
      </c>
      <c r="G41" s="172" t="s">
        <v>563</v>
      </c>
      <c r="H41" s="172" t="s">
        <v>579</v>
      </c>
      <c r="I41" s="189"/>
      <c r="J41" s="172"/>
      <c r="K41" s="170"/>
      <c r="L41" s="172" t="s">
        <v>523</v>
      </c>
      <c r="M41" s="322">
        <v>43539.6</v>
      </c>
    </row>
    <row r="42" spans="1:13" ht="66" customHeight="1" thickTop="1" thickBot="1" x14ac:dyDescent="0.25">
      <c r="A42" s="377"/>
      <c r="B42" s="214">
        <v>2</v>
      </c>
      <c r="C42" s="207" t="s">
        <v>570</v>
      </c>
      <c r="D42" s="208">
        <v>44757</v>
      </c>
      <c r="E42" s="208">
        <v>44805</v>
      </c>
      <c r="F42" s="216">
        <v>50000</v>
      </c>
      <c r="G42" s="210" t="s">
        <v>574</v>
      </c>
      <c r="H42" s="210" t="s">
        <v>575</v>
      </c>
      <c r="I42" s="211"/>
      <c r="J42" s="210"/>
      <c r="K42" s="206"/>
      <c r="L42" s="172" t="s">
        <v>523</v>
      </c>
      <c r="M42" s="322">
        <v>50000</v>
      </c>
    </row>
    <row r="43" spans="1:13" ht="121.5" customHeight="1" thickTop="1" thickBot="1" x14ac:dyDescent="0.25">
      <c r="A43" s="377"/>
      <c r="B43" s="214">
        <v>3</v>
      </c>
      <c r="C43" s="207" t="s">
        <v>576</v>
      </c>
      <c r="D43" s="208">
        <v>44743</v>
      </c>
      <c r="E43" s="223" t="s">
        <v>577</v>
      </c>
      <c r="F43" s="216">
        <v>10000</v>
      </c>
      <c r="G43" s="210" t="s">
        <v>578</v>
      </c>
      <c r="H43" s="210" t="s">
        <v>583</v>
      </c>
      <c r="I43" s="211"/>
      <c r="J43" s="210"/>
      <c r="K43" s="206"/>
      <c r="L43" s="172" t="s">
        <v>105</v>
      </c>
      <c r="M43" s="322">
        <v>10000</v>
      </c>
    </row>
    <row r="44" spans="1:13" ht="127.5" customHeight="1" thickTop="1" thickBot="1" x14ac:dyDescent="0.25">
      <c r="A44" s="377"/>
      <c r="B44" s="225" t="s">
        <v>580</v>
      </c>
      <c r="C44" s="171" t="s">
        <v>581</v>
      </c>
      <c r="D44" s="199">
        <v>44743</v>
      </c>
      <c r="E44" s="224" t="s">
        <v>577</v>
      </c>
      <c r="F44" s="215">
        <v>5000</v>
      </c>
      <c r="G44" s="172" t="s">
        <v>578</v>
      </c>
      <c r="H44" s="172" t="s">
        <v>582</v>
      </c>
      <c r="I44" s="189"/>
      <c r="J44" s="172"/>
      <c r="K44" s="170"/>
      <c r="L44" s="172" t="s">
        <v>105</v>
      </c>
      <c r="M44" s="322">
        <v>5000</v>
      </c>
    </row>
    <row r="45" spans="1:13" ht="62.25" customHeight="1" thickTop="1" thickBot="1" x14ac:dyDescent="0.25">
      <c r="A45" s="377"/>
      <c r="B45" s="225" t="s">
        <v>584</v>
      </c>
      <c r="C45" s="171" t="s">
        <v>585</v>
      </c>
      <c r="D45" s="199">
        <v>44837</v>
      </c>
      <c r="E45" s="224" t="s">
        <v>586</v>
      </c>
      <c r="F45" s="215">
        <v>50000</v>
      </c>
      <c r="G45" s="172" t="s">
        <v>574</v>
      </c>
      <c r="H45" s="172" t="s">
        <v>587</v>
      </c>
      <c r="I45" s="189"/>
      <c r="J45" s="172"/>
      <c r="K45" s="170"/>
      <c r="L45" s="172" t="s">
        <v>523</v>
      </c>
      <c r="M45" s="322">
        <v>50000</v>
      </c>
    </row>
    <row r="46" spans="1:13" ht="62.25" customHeight="1" thickTop="1" thickBot="1" x14ac:dyDescent="0.25">
      <c r="A46" s="377"/>
      <c r="B46" s="225" t="s">
        <v>588</v>
      </c>
      <c r="C46" s="171" t="s">
        <v>589</v>
      </c>
      <c r="D46" s="199">
        <v>44837</v>
      </c>
      <c r="E46" s="224" t="s">
        <v>586</v>
      </c>
      <c r="F46" s="215">
        <v>10000</v>
      </c>
      <c r="G46" s="172" t="s">
        <v>574</v>
      </c>
      <c r="H46" s="172" t="s">
        <v>590</v>
      </c>
      <c r="I46" s="189"/>
      <c r="J46" s="172"/>
      <c r="K46" s="170"/>
      <c r="L46" s="172" t="s">
        <v>523</v>
      </c>
      <c r="M46" s="322">
        <v>10000</v>
      </c>
    </row>
    <row r="47" spans="1:13" ht="27.75" customHeight="1" thickTop="1" thickBot="1" x14ac:dyDescent="0.25">
      <c r="A47" s="377"/>
      <c r="B47" s="225" t="s">
        <v>594</v>
      </c>
      <c r="C47" s="171" t="s">
        <v>595</v>
      </c>
      <c r="D47" s="199">
        <v>44865</v>
      </c>
      <c r="E47" s="224">
        <v>44882</v>
      </c>
      <c r="F47" s="215">
        <v>10000</v>
      </c>
      <c r="G47" s="385" t="s">
        <v>596</v>
      </c>
      <c r="H47" s="379" t="s">
        <v>599</v>
      </c>
      <c r="I47" s="189"/>
      <c r="J47" s="172"/>
      <c r="K47" s="170"/>
      <c r="L47" s="385" t="s">
        <v>153</v>
      </c>
      <c r="M47" s="322">
        <v>10000</v>
      </c>
    </row>
    <row r="48" spans="1:13" ht="24" customHeight="1" thickTop="1" thickBot="1" x14ac:dyDescent="0.25">
      <c r="A48" s="377"/>
      <c r="B48" s="225" t="s">
        <v>597</v>
      </c>
      <c r="C48" s="171" t="s">
        <v>598</v>
      </c>
      <c r="D48" s="199">
        <v>44865</v>
      </c>
      <c r="E48" s="224">
        <v>44882</v>
      </c>
      <c r="F48" s="215">
        <v>10000</v>
      </c>
      <c r="G48" s="386"/>
      <c r="H48" s="381"/>
      <c r="I48" s="189"/>
      <c r="J48" s="172"/>
      <c r="K48" s="170"/>
      <c r="L48" s="386"/>
      <c r="M48" s="322">
        <v>10000</v>
      </c>
    </row>
    <row r="49" spans="1:17" ht="66" customHeight="1" thickTop="1" thickBot="1" x14ac:dyDescent="0.25">
      <c r="A49" s="377"/>
      <c r="B49" s="225" t="s">
        <v>600</v>
      </c>
      <c r="C49" s="171" t="s">
        <v>603</v>
      </c>
      <c r="D49" s="199">
        <v>44894</v>
      </c>
      <c r="E49" s="224" t="s">
        <v>601</v>
      </c>
      <c r="F49" s="228">
        <v>50000</v>
      </c>
      <c r="G49" s="172" t="s">
        <v>574</v>
      </c>
      <c r="H49" s="172" t="s">
        <v>602</v>
      </c>
      <c r="I49" s="170"/>
      <c r="J49" s="170"/>
      <c r="K49" s="170"/>
      <c r="L49" s="172" t="s">
        <v>523</v>
      </c>
      <c r="M49" s="322">
        <v>50000</v>
      </c>
    </row>
    <row r="50" spans="1:17" ht="66" customHeight="1" thickTop="1" thickBot="1" x14ac:dyDescent="0.25">
      <c r="A50" s="377"/>
      <c r="B50" s="230" t="s">
        <v>606</v>
      </c>
      <c r="C50" s="207" t="s">
        <v>607</v>
      </c>
      <c r="D50" s="208">
        <v>44915</v>
      </c>
      <c r="E50" s="223">
        <v>44928</v>
      </c>
      <c r="F50" s="229">
        <v>50000</v>
      </c>
      <c r="G50" s="210" t="s">
        <v>574</v>
      </c>
      <c r="H50" s="210" t="s">
        <v>605</v>
      </c>
      <c r="I50" s="206"/>
      <c r="J50" s="206"/>
      <c r="K50" s="206"/>
      <c r="L50" s="232" t="s">
        <v>523</v>
      </c>
      <c r="M50" s="322">
        <v>50000</v>
      </c>
    </row>
    <row r="51" spans="1:17" ht="66" customHeight="1" thickTop="1" thickBot="1" x14ac:dyDescent="0.25">
      <c r="A51" s="377"/>
      <c r="B51" s="231" t="s">
        <v>608</v>
      </c>
      <c r="C51" s="171" t="s">
        <v>609</v>
      </c>
      <c r="D51" s="199">
        <v>44915</v>
      </c>
      <c r="E51" s="224" t="s">
        <v>610</v>
      </c>
      <c r="F51" s="228">
        <v>50000</v>
      </c>
      <c r="G51" s="172" t="s">
        <v>574</v>
      </c>
      <c r="H51" s="172" t="s">
        <v>611</v>
      </c>
      <c r="I51" s="170"/>
      <c r="J51" s="170"/>
      <c r="K51" s="170"/>
      <c r="L51" s="233" t="s">
        <v>523</v>
      </c>
      <c r="M51" s="322">
        <v>50000</v>
      </c>
    </row>
    <row r="52" spans="1:17" ht="66" customHeight="1" thickTop="1" thickBot="1" x14ac:dyDescent="0.25">
      <c r="A52" s="234"/>
      <c r="B52" s="231" t="s">
        <v>612</v>
      </c>
      <c r="C52" s="171" t="s">
        <v>613</v>
      </c>
      <c r="D52" s="199">
        <v>44914</v>
      </c>
      <c r="E52" s="224" t="s">
        <v>614</v>
      </c>
      <c r="F52" s="228">
        <v>50000</v>
      </c>
      <c r="G52" s="172" t="s">
        <v>574</v>
      </c>
      <c r="H52" s="172" t="s">
        <v>615</v>
      </c>
      <c r="I52" s="170"/>
      <c r="J52" s="170"/>
      <c r="K52" s="170"/>
      <c r="L52" s="233" t="s">
        <v>523</v>
      </c>
      <c r="M52" s="322">
        <v>50000</v>
      </c>
    </row>
    <row r="53" spans="1:17" ht="18" customHeight="1" thickTop="1" thickBot="1" x14ac:dyDescent="0.3">
      <c r="K53" s="165"/>
      <c r="L53" s="227" t="s">
        <v>444</v>
      </c>
      <c r="M53" s="335">
        <f>SUM(M6:M52)</f>
        <v>1145558.6000000001</v>
      </c>
      <c r="N53" s="336">
        <f>SUM(M53/7.5345)</f>
        <v>152041.75459552725</v>
      </c>
    </row>
    <row r="54" spans="1:17" ht="18" customHeight="1" thickTop="1" x14ac:dyDescent="0.25">
      <c r="K54" s="165"/>
      <c r="L54" s="239"/>
      <c r="M54" s="240"/>
    </row>
    <row r="55" spans="1:17" customFormat="1" ht="21.75" customHeight="1" thickBot="1" x14ac:dyDescent="0.3">
      <c r="A55" s="391" t="s">
        <v>619</v>
      </c>
      <c r="B55" s="392"/>
      <c r="C55" s="392"/>
      <c r="D55" s="392"/>
      <c r="E55" s="392"/>
      <c r="F55" s="392"/>
      <c r="G55" s="392"/>
      <c r="H55" s="392"/>
      <c r="I55" s="392"/>
      <c r="J55" s="392"/>
      <c r="K55" s="392"/>
      <c r="L55" s="392"/>
      <c r="O55" s="3"/>
      <c r="P55" s="3"/>
      <c r="Q55" s="3"/>
    </row>
    <row r="56" spans="1:17" customFormat="1" ht="39.75" customHeight="1" thickTop="1" thickBot="1" x14ac:dyDescent="0.3">
      <c r="A56" s="393" t="s">
        <v>604</v>
      </c>
      <c r="B56" s="236" t="s">
        <v>4</v>
      </c>
      <c r="C56" s="237" t="s">
        <v>5</v>
      </c>
      <c r="D56" s="237" t="s">
        <v>6</v>
      </c>
      <c r="E56" s="237" t="s">
        <v>7</v>
      </c>
      <c r="F56" s="168" t="s">
        <v>8</v>
      </c>
      <c r="G56" s="237" t="s">
        <v>167</v>
      </c>
      <c r="H56" s="237" t="s">
        <v>10</v>
      </c>
      <c r="I56" s="237" t="s">
        <v>11</v>
      </c>
      <c r="J56" s="237" t="s">
        <v>12</v>
      </c>
      <c r="K56" s="237" t="s">
        <v>13</v>
      </c>
      <c r="L56" s="238" t="s">
        <v>14</v>
      </c>
      <c r="O56" s="3"/>
      <c r="P56" s="3"/>
    </row>
    <row r="57" spans="1:17" customFormat="1" ht="76.5" customHeight="1" thickTop="1" thickBot="1" x14ac:dyDescent="0.3">
      <c r="A57" s="394"/>
      <c r="B57" s="213">
        <v>1</v>
      </c>
      <c r="C57" s="171" t="s">
        <v>618</v>
      </c>
      <c r="D57" s="199">
        <v>44970</v>
      </c>
      <c r="E57" s="199">
        <v>44972</v>
      </c>
      <c r="F57" s="215">
        <v>2000</v>
      </c>
      <c r="G57" s="172" t="s">
        <v>623</v>
      </c>
      <c r="H57" s="172" t="s">
        <v>624</v>
      </c>
      <c r="I57" s="189"/>
      <c r="J57" s="172"/>
      <c r="K57" s="170"/>
      <c r="L57" s="233" t="s">
        <v>145</v>
      </c>
      <c r="M57" s="326">
        <v>2000</v>
      </c>
    </row>
    <row r="58" spans="1:17" customFormat="1" ht="66" customHeight="1" thickTop="1" thickBot="1" x14ac:dyDescent="0.3">
      <c r="A58" s="394"/>
      <c r="B58" s="214">
        <v>2</v>
      </c>
      <c r="C58" s="207" t="s">
        <v>625</v>
      </c>
      <c r="D58" s="208">
        <v>44994</v>
      </c>
      <c r="E58" s="208">
        <v>44998</v>
      </c>
      <c r="F58" s="216">
        <v>10000</v>
      </c>
      <c r="G58" s="210" t="s">
        <v>574</v>
      </c>
      <c r="H58" s="210" t="s">
        <v>627</v>
      </c>
      <c r="I58" s="211"/>
      <c r="J58" s="210"/>
      <c r="K58" s="206"/>
      <c r="L58" s="233" t="s">
        <v>523</v>
      </c>
      <c r="M58" s="326">
        <v>10000</v>
      </c>
    </row>
    <row r="59" spans="1:17" customFormat="1" ht="53.25" customHeight="1" thickTop="1" thickBot="1" x14ac:dyDescent="0.3">
      <c r="A59" s="394"/>
      <c r="B59" s="214">
        <v>3</v>
      </c>
      <c r="C59" s="207" t="s">
        <v>626</v>
      </c>
      <c r="D59" s="208">
        <v>44994</v>
      </c>
      <c r="E59" s="208">
        <v>44995</v>
      </c>
      <c r="F59" s="216">
        <v>10000</v>
      </c>
      <c r="G59" s="210" t="s">
        <v>574</v>
      </c>
      <c r="H59" s="210" t="s">
        <v>628</v>
      </c>
      <c r="I59" s="211"/>
      <c r="J59" s="210"/>
      <c r="K59" s="206"/>
      <c r="L59" s="233" t="s">
        <v>523</v>
      </c>
      <c r="M59" s="326">
        <v>10000</v>
      </c>
    </row>
    <row r="60" spans="1:17" customFormat="1" ht="77.25" customHeight="1" thickTop="1" thickBot="1" x14ac:dyDescent="0.3">
      <c r="A60" s="394"/>
      <c r="B60" s="214">
        <v>4</v>
      </c>
      <c r="C60" s="207" t="s">
        <v>629</v>
      </c>
      <c r="D60" s="208">
        <v>45030</v>
      </c>
      <c r="E60" s="208">
        <v>45033</v>
      </c>
      <c r="F60" s="216">
        <v>7963.37</v>
      </c>
      <c r="G60" s="210" t="s">
        <v>630</v>
      </c>
      <c r="H60" s="210" t="s">
        <v>631</v>
      </c>
      <c r="I60" s="211"/>
      <c r="J60" s="210"/>
      <c r="K60" s="206"/>
      <c r="L60" s="232" t="s">
        <v>105</v>
      </c>
      <c r="M60" s="326">
        <v>7963.37</v>
      </c>
    </row>
    <row r="61" spans="1:17" customFormat="1" ht="66.75" customHeight="1" thickTop="1" thickBot="1" x14ac:dyDescent="0.3">
      <c r="A61" s="394"/>
      <c r="B61" s="170">
        <v>5</v>
      </c>
      <c r="C61" s="171" t="s">
        <v>632</v>
      </c>
      <c r="D61" s="199">
        <v>45092</v>
      </c>
      <c r="E61" s="199">
        <v>45092</v>
      </c>
      <c r="F61" s="215">
        <v>10000</v>
      </c>
      <c r="G61" s="172" t="s">
        <v>633</v>
      </c>
      <c r="H61" s="172" t="s">
        <v>634</v>
      </c>
      <c r="I61" s="189"/>
      <c r="J61" s="172"/>
      <c r="K61" s="170"/>
      <c r="L61" s="233" t="s">
        <v>523</v>
      </c>
      <c r="M61" s="326">
        <v>10000</v>
      </c>
    </row>
    <row r="62" spans="1:17" customFormat="1" ht="66.75" customHeight="1" thickTop="1" thickBot="1" x14ac:dyDescent="0.3">
      <c r="A62" s="394"/>
      <c r="B62" s="170">
        <v>6</v>
      </c>
      <c r="C62" s="171" t="s">
        <v>635</v>
      </c>
      <c r="D62" s="199">
        <v>45086</v>
      </c>
      <c r="E62" s="199">
        <v>45089</v>
      </c>
      <c r="F62" s="215">
        <v>10000</v>
      </c>
      <c r="G62" s="172" t="s">
        <v>574</v>
      </c>
      <c r="H62" s="172" t="s">
        <v>636</v>
      </c>
      <c r="I62" s="189"/>
      <c r="J62" s="172"/>
      <c r="K62" s="170"/>
      <c r="L62" s="233" t="s">
        <v>523</v>
      </c>
      <c r="M62" s="326">
        <v>10000</v>
      </c>
    </row>
    <row r="63" spans="1:17" customFormat="1" ht="79.5" customHeight="1" thickTop="1" thickBot="1" x14ac:dyDescent="0.3">
      <c r="A63" s="394"/>
      <c r="B63" s="170">
        <v>7</v>
      </c>
      <c r="C63" s="171" t="s">
        <v>640</v>
      </c>
      <c r="D63" s="199">
        <v>45140</v>
      </c>
      <c r="E63" s="199" t="s">
        <v>641</v>
      </c>
      <c r="F63" s="215">
        <v>10000</v>
      </c>
      <c r="G63" s="172" t="s">
        <v>574</v>
      </c>
      <c r="H63" s="172" t="s">
        <v>642</v>
      </c>
      <c r="I63" s="189"/>
      <c r="J63" s="172"/>
      <c r="K63" s="170"/>
      <c r="L63" s="233" t="s">
        <v>523</v>
      </c>
      <c r="M63" s="326">
        <v>10000</v>
      </c>
    </row>
    <row r="64" spans="1:17" customFormat="1" ht="66.75" customHeight="1" thickTop="1" thickBot="1" x14ac:dyDescent="0.3">
      <c r="A64" s="394"/>
      <c r="B64" s="170">
        <v>8</v>
      </c>
      <c r="C64" s="171" t="s">
        <v>643</v>
      </c>
      <c r="D64" s="199">
        <v>45140</v>
      </c>
      <c r="E64" s="199">
        <v>45149</v>
      </c>
      <c r="F64" s="215">
        <v>10000</v>
      </c>
      <c r="G64" s="172" t="s">
        <v>574</v>
      </c>
      <c r="H64" s="172" t="s">
        <v>644</v>
      </c>
      <c r="I64" s="189"/>
      <c r="J64" s="172"/>
      <c r="K64" s="170"/>
      <c r="L64" s="233" t="s">
        <v>523</v>
      </c>
      <c r="M64" s="326">
        <v>10000</v>
      </c>
    </row>
    <row r="65" spans="1:13" customFormat="1" ht="66.75" customHeight="1" thickTop="1" thickBot="1" x14ac:dyDescent="0.3">
      <c r="A65" s="234"/>
      <c r="B65" s="170">
        <v>9</v>
      </c>
      <c r="C65" s="171" t="s">
        <v>645</v>
      </c>
      <c r="D65" s="199">
        <v>45089</v>
      </c>
      <c r="E65" s="199">
        <v>45174</v>
      </c>
      <c r="F65" s="215">
        <v>12343.22</v>
      </c>
      <c r="G65" s="172" t="s">
        <v>646</v>
      </c>
      <c r="H65" s="172" t="s">
        <v>647</v>
      </c>
      <c r="I65" s="189"/>
      <c r="J65" s="172"/>
      <c r="K65" s="170"/>
      <c r="L65" s="233" t="s">
        <v>648</v>
      </c>
      <c r="M65" s="326">
        <v>12343.22</v>
      </c>
    </row>
    <row r="66" spans="1:13" customFormat="1" ht="78" customHeight="1" thickTop="1" thickBot="1" x14ac:dyDescent="0.3">
      <c r="A66" s="234"/>
      <c r="B66" s="170">
        <v>10</v>
      </c>
      <c r="C66" s="171" t="s">
        <v>659</v>
      </c>
      <c r="D66" s="199">
        <v>45202</v>
      </c>
      <c r="E66" s="199">
        <v>45212</v>
      </c>
      <c r="F66" s="215">
        <v>20000</v>
      </c>
      <c r="G66" s="172" t="s">
        <v>660</v>
      </c>
      <c r="H66" s="172" t="s">
        <v>661</v>
      </c>
      <c r="I66" s="189"/>
      <c r="J66" s="172"/>
      <c r="K66" s="170"/>
      <c r="L66" s="233" t="s">
        <v>105</v>
      </c>
      <c r="M66" s="326">
        <v>20000</v>
      </c>
    </row>
    <row r="67" spans="1:13" customFormat="1" ht="66" customHeight="1" thickTop="1" thickBot="1" x14ac:dyDescent="0.3">
      <c r="A67" s="234"/>
      <c r="B67" s="170">
        <v>11</v>
      </c>
      <c r="C67" s="171" t="s">
        <v>669</v>
      </c>
      <c r="D67" s="199">
        <v>45104</v>
      </c>
      <c r="E67" s="199">
        <v>45268</v>
      </c>
      <c r="F67" s="215">
        <v>10000</v>
      </c>
      <c r="G67" s="172" t="s">
        <v>574</v>
      </c>
      <c r="H67" s="172" t="s">
        <v>670</v>
      </c>
      <c r="I67" s="189"/>
      <c r="J67" s="172"/>
      <c r="K67" s="170"/>
      <c r="L67" s="233" t="s">
        <v>523</v>
      </c>
      <c r="M67" s="326">
        <v>10000</v>
      </c>
    </row>
    <row r="68" spans="1:13" ht="13.5" thickTop="1" x14ac:dyDescent="0.2">
      <c r="M68" s="326"/>
    </row>
    <row r="69" spans="1:13" ht="13.5" thickBot="1" x14ac:dyDescent="0.25">
      <c r="M69" s="326"/>
    </row>
    <row r="70" spans="1:13" ht="39" thickTop="1" thickBot="1" x14ac:dyDescent="0.25">
      <c r="A70" s="259" t="s">
        <v>1819</v>
      </c>
      <c r="B70" s="268" t="s">
        <v>4</v>
      </c>
      <c r="C70" s="200" t="s">
        <v>5</v>
      </c>
      <c r="D70" s="200" t="s">
        <v>6</v>
      </c>
      <c r="E70" s="200" t="s">
        <v>7</v>
      </c>
      <c r="F70" s="200" t="s">
        <v>8</v>
      </c>
      <c r="G70" s="200" t="s">
        <v>167</v>
      </c>
      <c r="H70" s="200" t="s">
        <v>10</v>
      </c>
      <c r="I70" s="200" t="s">
        <v>11</v>
      </c>
      <c r="J70" s="200" t="s">
        <v>12</v>
      </c>
      <c r="K70" s="200" t="s">
        <v>13</v>
      </c>
      <c r="L70" s="269" t="s">
        <v>14</v>
      </c>
      <c r="M70" s="326"/>
    </row>
    <row r="71" spans="1:13" ht="61.5" thickTop="1" thickBot="1" x14ac:dyDescent="0.25">
      <c r="A71" s="376" t="s">
        <v>1819</v>
      </c>
      <c r="B71" s="260">
        <v>1</v>
      </c>
      <c r="C71" s="261" t="s">
        <v>1792</v>
      </c>
      <c r="D71" s="262">
        <v>45371</v>
      </c>
      <c r="E71" s="262">
        <v>45378</v>
      </c>
      <c r="F71" s="263">
        <v>2000</v>
      </c>
      <c r="G71" s="264" t="s">
        <v>574</v>
      </c>
      <c r="H71" s="264" t="s">
        <v>1793</v>
      </c>
      <c r="I71" s="265"/>
      <c r="J71" s="264"/>
      <c r="K71" s="266"/>
      <c r="L71" s="267" t="s">
        <v>145</v>
      </c>
      <c r="M71" s="326">
        <v>2000</v>
      </c>
    </row>
    <row r="72" spans="1:13" ht="77.25" customHeight="1" thickTop="1" thickBot="1" x14ac:dyDescent="0.25">
      <c r="A72" s="377"/>
      <c r="B72" s="214">
        <v>2</v>
      </c>
      <c r="C72" s="207" t="s">
        <v>1796</v>
      </c>
      <c r="D72" s="208">
        <v>45390</v>
      </c>
      <c r="E72" s="208">
        <v>45390</v>
      </c>
      <c r="F72" s="216">
        <v>10000</v>
      </c>
      <c r="G72" s="210" t="s">
        <v>1800</v>
      </c>
      <c r="H72" s="210" t="s">
        <v>1799</v>
      </c>
      <c r="I72" s="211"/>
      <c r="J72" s="210"/>
      <c r="K72" s="206"/>
      <c r="L72" s="267" t="s">
        <v>153</v>
      </c>
      <c r="M72" s="326">
        <v>10000</v>
      </c>
    </row>
    <row r="73" spans="1:13" ht="64.5" customHeight="1" thickTop="1" thickBot="1" x14ac:dyDescent="0.25">
      <c r="A73" s="377"/>
      <c r="B73" s="214">
        <v>3</v>
      </c>
      <c r="C73" s="207" t="s">
        <v>1801</v>
      </c>
      <c r="D73" s="208">
        <v>45188</v>
      </c>
      <c r="E73" s="208">
        <v>45467</v>
      </c>
      <c r="F73" s="216">
        <v>10000</v>
      </c>
      <c r="G73" s="210" t="s">
        <v>1802</v>
      </c>
      <c r="H73" s="210" t="s">
        <v>1803</v>
      </c>
      <c r="I73" s="211"/>
      <c r="J73" s="210"/>
      <c r="K73" s="206"/>
      <c r="L73" s="233" t="s">
        <v>523</v>
      </c>
      <c r="M73" s="326">
        <v>10000</v>
      </c>
    </row>
    <row r="74" spans="1:13" ht="64.5" customHeight="1" thickTop="1" thickBot="1" x14ac:dyDescent="0.25">
      <c r="A74" s="377"/>
      <c r="B74" s="387">
        <v>4</v>
      </c>
      <c r="C74" s="207" t="s">
        <v>1804</v>
      </c>
      <c r="D74" s="208">
        <v>45188</v>
      </c>
      <c r="E74" s="208">
        <v>45469</v>
      </c>
      <c r="F74" s="216">
        <v>1000</v>
      </c>
      <c r="G74" s="385" t="s">
        <v>734</v>
      </c>
      <c r="H74" s="385" t="s">
        <v>1807</v>
      </c>
      <c r="I74" s="211"/>
      <c r="J74" s="210"/>
      <c r="K74" s="206"/>
      <c r="L74" s="233" t="s">
        <v>1808</v>
      </c>
      <c r="M74" s="326">
        <v>1000</v>
      </c>
    </row>
    <row r="75" spans="1:13" ht="64.5" customHeight="1" thickTop="1" thickBot="1" x14ac:dyDescent="0.25">
      <c r="A75" s="377"/>
      <c r="B75" s="388"/>
      <c r="C75" s="207" t="s">
        <v>1805</v>
      </c>
      <c r="D75" s="208">
        <v>45188</v>
      </c>
      <c r="E75" s="208">
        <v>45469</v>
      </c>
      <c r="F75" s="216">
        <v>1000</v>
      </c>
      <c r="G75" s="390"/>
      <c r="H75" s="390"/>
      <c r="I75" s="211"/>
      <c r="J75" s="210"/>
      <c r="K75" s="206"/>
      <c r="L75" s="233" t="s">
        <v>1809</v>
      </c>
      <c r="M75" s="326">
        <v>1000</v>
      </c>
    </row>
    <row r="76" spans="1:13" ht="77.25" customHeight="1" thickTop="1" thickBot="1" x14ac:dyDescent="0.25">
      <c r="A76" s="377"/>
      <c r="B76" s="389"/>
      <c r="C76" s="207" t="s">
        <v>1806</v>
      </c>
      <c r="D76" s="208">
        <v>44971</v>
      </c>
      <c r="E76" s="208">
        <v>45469</v>
      </c>
      <c r="F76" s="216">
        <v>1000</v>
      </c>
      <c r="G76" s="386"/>
      <c r="H76" s="386"/>
      <c r="I76" s="211"/>
      <c r="J76" s="210"/>
      <c r="K76" s="206"/>
      <c r="L76" s="233" t="s">
        <v>1810</v>
      </c>
      <c r="M76" s="326">
        <v>1000</v>
      </c>
    </row>
    <row r="77" spans="1:13" ht="77.25" customHeight="1" thickTop="1" thickBot="1" x14ac:dyDescent="0.25">
      <c r="A77" s="377"/>
      <c r="B77" s="270">
        <v>5</v>
      </c>
      <c r="C77" s="171" t="s">
        <v>1811</v>
      </c>
      <c r="D77" s="199">
        <v>45475</v>
      </c>
      <c r="E77" s="199">
        <v>45530</v>
      </c>
      <c r="F77" s="215">
        <v>10000</v>
      </c>
      <c r="G77" s="172" t="s">
        <v>1812</v>
      </c>
      <c r="H77" s="172" t="s">
        <v>1813</v>
      </c>
      <c r="I77" s="189"/>
      <c r="J77" s="172"/>
      <c r="K77" s="170"/>
      <c r="L77" s="233" t="s">
        <v>1814</v>
      </c>
      <c r="M77" s="326">
        <v>10000</v>
      </c>
    </row>
    <row r="78" spans="1:13" ht="77.25" customHeight="1" thickTop="1" thickBot="1" x14ac:dyDescent="0.25">
      <c r="A78" s="377"/>
      <c r="B78" s="270">
        <v>6</v>
      </c>
      <c r="C78" s="171" t="s">
        <v>1815</v>
      </c>
      <c r="D78" s="199">
        <v>45540</v>
      </c>
      <c r="E78" s="199">
        <v>45551</v>
      </c>
      <c r="F78" s="215">
        <v>10000</v>
      </c>
      <c r="G78" s="172" t="s">
        <v>1816</v>
      </c>
      <c r="H78" s="172" t="s">
        <v>1817</v>
      </c>
      <c r="I78" s="189"/>
      <c r="J78" s="172"/>
      <c r="K78" s="170"/>
      <c r="L78" s="233" t="s">
        <v>1818</v>
      </c>
      <c r="M78" s="326">
        <v>10000</v>
      </c>
    </row>
    <row r="79" spans="1:13" ht="77.25" customHeight="1" thickTop="1" thickBot="1" x14ac:dyDescent="0.25">
      <c r="A79" s="377"/>
      <c r="B79" s="271" t="s">
        <v>594</v>
      </c>
      <c r="C79" s="171" t="s">
        <v>1820</v>
      </c>
      <c r="D79" s="199">
        <v>45545</v>
      </c>
      <c r="E79" s="199">
        <v>45561</v>
      </c>
      <c r="F79" s="215">
        <v>2590.6999999999998</v>
      </c>
      <c r="G79" s="172" t="s">
        <v>1821</v>
      </c>
      <c r="H79" s="172" t="s">
        <v>1823</v>
      </c>
      <c r="I79" s="189"/>
      <c r="J79" s="172"/>
      <c r="K79" s="170"/>
      <c r="L79" s="233" t="s">
        <v>1822</v>
      </c>
      <c r="M79" s="326">
        <v>2590.6999999999998</v>
      </c>
    </row>
    <row r="80" spans="1:13" ht="123" customHeight="1" thickTop="1" thickBot="1" x14ac:dyDescent="0.25">
      <c r="A80" s="377"/>
      <c r="B80" s="271" t="s">
        <v>597</v>
      </c>
      <c r="C80" s="171" t="s">
        <v>1824</v>
      </c>
      <c r="D80" s="199">
        <v>45544</v>
      </c>
      <c r="E80" s="199"/>
      <c r="F80" s="215">
        <v>10000</v>
      </c>
      <c r="G80" s="172" t="s">
        <v>574</v>
      </c>
      <c r="H80" s="172" t="s">
        <v>1825</v>
      </c>
      <c r="I80" s="189"/>
      <c r="J80" s="172"/>
      <c r="K80" s="170"/>
      <c r="L80" s="233" t="s">
        <v>1826</v>
      </c>
      <c r="M80" s="326">
        <v>10000</v>
      </c>
    </row>
    <row r="81" spans="1:14" ht="63" customHeight="1" thickTop="1" thickBot="1" x14ac:dyDescent="0.25">
      <c r="A81" s="377"/>
      <c r="B81" s="271" t="s">
        <v>600</v>
      </c>
      <c r="C81" s="171" t="s">
        <v>1835</v>
      </c>
      <c r="D81" s="199">
        <v>45623</v>
      </c>
      <c r="E81" s="199">
        <v>45638</v>
      </c>
      <c r="F81" s="215">
        <v>10000</v>
      </c>
      <c r="G81" s="172" t="s">
        <v>574</v>
      </c>
      <c r="H81" s="172" t="s">
        <v>1837</v>
      </c>
      <c r="I81" s="189"/>
      <c r="J81" s="172"/>
      <c r="K81" s="170"/>
      <c r="L81" s="233" t="s">
        <v>1836</v>
      </c>
      <c r="M81" s="326">
        <v>10000</v>
      </c>
    </row>
    <row r="82" spans="1:14" ht="15.75" customHeight="1" thickTop="1" x14ac:dyDescent="0.2">
      <c r="N82" s="337">
        <f>SUM(M57:M81)</f>
        <v>179897.29</v>
      </c>
    </row>
    <row r="83" spans="1:14" ht="15" customHeight="1" x14ac:dyDescent="0.2"/>
    <row r="84" spans="1:14" ht="15" customHeight="1" x14ac:dyDescent="0.2"/>
    <row r="85" spans="1:14" ht="15.75" x14ac:dyDescent="0.25">
      <c r="M85" s="338" t="s">
        <v>671</v>
      </c>
      <c r="N85" s="241">
        <f>SUM(N53+N82)</f>
        <v>331939.04459552723</v>
      </c>
    </row>
    <row r="86" spans="1:14" ht="15" customHeight="1" x14ac:dyDescent="0.2"/>
    <row r="89" spans="1:14" x14ac:dyDescent="0.2">
      <c r="M89" s="253"/>
      <c r="N89" s="18"/>
    </row>
    <row r="91" spans="1:14" x14ac:dyDescent="0.2">
      <c r="N91" s="250"/>
    </row>
  </sheetData>
  <mergeCells count="19">
    <mergeCell ref="B74:B76"/>
    <mergeCell ref="G74:G76"/>
    <mergeCell ref="H74:H76"/>
    <mergeCell ref="A40:A51"/>
    <mergeCell ref="A55:L55"/>
    <mergeCell ref="A56:A64"/>
    <mergeCell ref="A71:A81"/>
    <mergeCell ref="G35:G37"/>
    <mergeCell ref="H35:H37"/>
    <mergeCell ref="L35:L37"/>
    <mergeCell ref="C35:C37"/>
    <mergeCell ref="L47:L48"/>
    <mergeCell ref="H47:H48"/>
    <mergeCell ref="G47:G48"/>
    <mergeCell ref="A6:A7"/>
    <mergeCell ref="A9:A10"/>
    <mergeCell ref="A12:A22"/>
    <mergeCell ref="A24:A28"/>
    <mergeCell ref="A30:A38"/>
  </mergeCells>
  <phoneticPr fontId="16" type="noConversion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 alignWithMargins="0">
    <oddFooter>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94B74-AF03-4EEF-A96C-ADAC50EC900B}">
  <sheetPr>
    <pageSetUpPr fitToPage="1"/>
  </sheetPr>
  <dimension ref="A1:DM608"/>
  <sheetViews>
    <sheetView topLeftCell="A582" workbookViewId="0">
      <selection activeCell="D620" sqref="D620"/>
    </sheetView>
  </sheetViews>
  <sheetFormatPr defaultRowHeight="12.75" x14ac:dyDescent="0.2"/>
  <cols>
    <col min="1" max="1" width="5.7109375" style="291" customWidth="1"/>
    <col min="2" max="2" width="18.42578125" style="292" customWidth="1"/>
    <col min="3" max="3" width="16.85546875" style="292" customWidth="1"/>
    <col min="4" max="4" width="20.85546875" style="293" customWidth="1"/>
    <col min="5" max="5" width="34" style="291" customWidth="1"/>
    <col min="6" max="6" width="14.140625" style="291" customWidth="1"/>
    <col min="7" max="7" width="11" style="291" customWidth="1"/>
    <col min="8" max="8" width="19.28515625" style="291" customWidth="1"/>
    <col min="9" max="9" width="14.28515625" style="291" customWidth="1"/>
    <col min="10" max="10" width="13" style="291" customWidth="1"/>
    <col min="11" max="11" width="17.28515625" style="291" customWidth="1"/>
    <col min="12" max="256" width="9.140625" style="291"/>
    <col min="257" max="257" width="3.85546875" style="291" customWidth="1"/>
    <col min="258" max="258" width="13.7109375" style="291" customWidth="1"/>
    <col min="259" max="259" width="16.85546875" style="291" customWidth="1"/>
    <col min="260" max="260" width="20.85546875" style="291" customWidth="1"/>
    <col min="261" max="261" width="34" style="291" customWidth="1"/>
    <col min="262" max="262" width="14.140625" style="291" customWidth="1"/>
    <col min="263" max="263" width="11" style="291" customWidth="1"/>
    <col min="264" max="264" width="19.28515625" style="291" customWidth="1"/>
    <col min="265" max="265" width="14.28515625" style="291" customWidth="1"/>
    <col min="266" max="266" width="13" style="291" customWidth="1"/>
    <col min="267" max="267" width="17.28515625" style="291" customWidth="1"/>
    <col min="268" max="512" width="9.140625" style="291"/>
    <col min="513" max="513" width="3.85546875" style="291" customWidth="1"/>
    <col min="514" max="514" width="13.7109375" style="291" customWidth="1"/>
    <col min="515" max="515" width="16.85546875" style="291" customWidth="1"/>
    <col min="516" max="516" width="20.85546875" style="291" customWidth="1"/>
    <col min="517" max="517" width="34" style="291" customWidth="1"/>
    <col min="518" max="518" width="14.140625" style="291" customWidth="1"/>
    <col min="519" max="519" width="11" style="291" customWidth="1"/>
    <col min="520" max="520" width="19.28515625" style="291" customWidth="1"/>
    <col min="521" max="521" width="14.28515625" style="291" customWidth="1"/>
    <col min="522" max="522" width="13" style="291" customWidth="1"/>
    <col min="523" max="523" width="17.28515625" style="291" customWidth="1"/>
    <col min="524" max="768" width="9.140625" style="291"/>
    <col min="769" max="769" width="3.85546875" style="291" customWidth="1"/>
    <col min="770" max="770" width="13.7109375" style="291" customWidth="1"/>
    <col min="771" max="771" width="16.85546875" style="291" customWidth="1"/>
    <col min="772" max="772" width="20.85546875" style="291" customWidth="1"/>
    <col min="773" max="773" width="34" style="291" customWidth="1"/>
    <col min="774" max="774" width="14.140625" style="291" customWidth="1"/>
    <col min="775" max="775" width="11" style="291" customWidth="1"/>
    <col min="776" max="776" width="19.28515625" style="291" customWidth="1"/>
    <col min="777" max="777" width="14.28515625" style="291" customWidth="1"/>
    <col min="778" max="778" width="13" style="291" customWidth="1"/>
    <col min="779" max="779" width="17.28515625" style="291" customWidth="1"/>
    <col min="780" max="1024" width="9.140625" style="291"/>
    <col min="1025" max="1025" width="3.85546875" style="291" customWidth="1"/>
    <col min="1026" max="1026" width="13.7109375" style="291" customWidth="1"/>
    <col min="1027" max="1027" width="16.85546875" style="291" customWidth="1"/>
    <col min="1028" max="1028" width="20.85546875" style="291" customWidth="1"/>
    <col min="1029" max="1029" width="34" style="291" customWidth="1"/>
    <col min="1030" max="1030" width="14.140625" style="291" customWidth="1"/>
    <col min="1031" max="1031" width="11" style="291" customWidth="1"/>
    <col min="1032" max="1032" width="19.28515625" style="291" customWidth="1"/>
    <col min="1033" max="1033" width="14.28515625" style="291" customWidth="1"/>
    <col min="1034" max="1034" width="13" style="291" customWidth="1"/>
    <col min="1035" max="1035" width="17.28515625" style="291" customWidth="1"/>
    <col min="1036" max="1280" width="9.140625" style="291"/>
    <col min="1281" max="1281" width="3.85546875" style="291" customWidth="1"/>
    <col min="1282" max="1282" width="13.7109375" style="291" customWidth="1"/>
    <col min="1283" max="1283" width="16.85546875" style="291" customWidth="1"/>
    <col min="1284" max="1284" width="20.85546875" style="291" customWidth="1"/>
    <col min="1285" max="1285" width="34" style="291" customWidth="1"/>
    <col min="1286" max="1286" width="14.140625" style="291" customWidth="1"/>
    <col min="1287" max="1287" width="11" style="291" customWidth="1"/>
    <col min="1288" max="1288" width="19.28515625" style="291" customWidth="1"/>
    <col min="1289" max="1289" width="14.28515625" style="291" customWidth="1"/>
    <col min="1290" max="1290" width="13" style="291" customWidth="1"/>
    <col min="1291" max="1291" width="17.28515625" style="291" customWidth="1"/>
    <col min="1292" max="1536" width="9.140625" style="291"/>
    <col min="1537" max="1537" width="3.85546875" style="291" customWidth="1"/>
    <col min="1538" max="1538" width="13.7109375" style="291" customWidth="1"/>
    <col min="1539" max="1539" width="16.85546875" style="291" customWidth="1"/>
    <col min="1540" max="1540" width="20.85546875" style="291" customWidth="1"/>
    <col min="1541" max="1541" width="34" style="291" customWidth="1"/>
    <col min="1542" max="1542" width="14.140625" style="291" customWidth="1"/>
    <col min="1543" max="1543" width="11" style="291" customWidth="1"/>
    <col min="1544" max="1544" width="19.28515625" style="291" customWidth="1"/>
    <col min="1545" max="1545" width="14.28515625" style="291" customWidth="1"/>
    <col min="1546" max="1546" width="13" style="291" customWidth="1"/>
    <col min="1547" max="1547" width="17.28515625" style="291" customWidth="1"/>
    <col min="1548" max="1792" width="9.140625" style="291"/>
    <col min="1793" max="1793" width="3.85546875" style="291" customWidth="1"/>
    <col min="1794" max="1794" width="13.7109375" style="291" customWidth="1"/>
    <col min="1795" max="1795" width="16.85546875" style="291" customWidth="1"/>
    <col min="1796" max="1796" width="20.85546875" style="291" customWidth="1"/>
    <col min="1797" max="1797" width="34" style="291" customWidth="1"/>
    <col min="1798" max="1798" width="14.140625" style="291" customWidth="1"/>
    <col min="1799" max="1799" width="11" style="291" customWidth="1"/>
    <col min="1800" max="1800" width="19.28515625" style="291" customWidth="1"/>
    <col min="1801" max="1801" width="14.28515625" style="291" customWidth="1"/>
    <col min="1802" max="1802" width="13" style="291" customWidth="1"/>
    <col min="1803" max="1803" width="17.28515625" style="291" customWidth="1"/>
    <col min="1804" max="2048" width="9.140625" style="291"/>
    <col min="2049" max="2049" width="3.85546875" style="291" customWidth="1"/>
    <col min="2050" max="2050" width="13.7109375" style="291" customWidth="1"/>
    <col min="2051" max="2051" width="16.85546875" style="291" customWidth="1"/>
    <col min="2052" max="2052" width="20.85546875" style="291" customWidth="1"/>
    <col min="2053" max="2053" width="34" style="291" customWidth="1"/>
    <col min="2054" max="2054" width="14.140625" style="291" customWidth="1"/>
    <col min="2055" max="2055" width="11" style="291" customWidth="1"/>
    <col min="2056" max="2056" width="19.28515625" style="291" customWidth="1"/>
    <col min="2057" max="2057" width="14.28515625" style="291" customWidth="1"/>
    <col min="2058" max="2058" width="13" style="291" customWidth="1"/>
    <col min="2059" max="2059" width="17.28515625" style="291" customWidth="1"/>
    <col min="2060" max="2304" width="9.140625" style="291"/>
    <col min="2305" max="2305" width="3.85546875" style="291" customWidth="1"/>
    <col min="2306" max="2306" width="13.7109375" style="291" customWidth="1"/>
    <col min="2307" max="2307" width="16.85546875" style="291" customWidth="1"/>
    <col min="2308" max="2308" width="20.85546875" style="291" customWidth="1"/>
    <col min="2309" max="2309" width="34" style="291" customWidth="1"/>
    <col min="2310" max="2310" width="14.140625" style="291" customWidth="1"/>
    <col min="2311" max="2311" width="11" style="291" customWidth="1"/>
    <col min="2312" max="2312" width="19.28515625" style="291" customWidth="1"/>
    <col min="2313" max="2313" width="14.28515625" style="291" customWidth="1"/>
    <col min="2314" max="2314" width="13" style="291" customWidth="1"/>
    <col min="2315" max="2315" width="17.28515625" style="291" customWidth="1"/>
    <col min="2316" max="2560" width="9.140625" style="291"/>
    <col min="2561" max="2561" width="3.85546875" style="291" customWidth="1"/>
    <col min="2562" max="2562" width="13.7109375" style="291" customWidth="1"/>
    <col min="2563" max="2563" width="16.85546875" style="291" customWidth="1"/>
    <col min="2564" max="2564" width="20.85546875" style="291" customWidth="1"/>
    <col min="2565" max="2565" width="34" style="291" customWidth="1"/>
    <col min="2566" max="2566" width="14.140625" style="291" customWidth="1"/>
    <col min="2567" max="2567" width="11" style="291" customWidth="1"/>
    <col min="2568" max="2568" width="19.28515625" style="291" customWidth="1"/>
    <col min="2569" max="2569" width="14.28515625" style="291" customWidth="1"/>
    <col min="2570" max="2570" width="13" style="291" customWidth="1"/>
    <col min="2571" max="2571" width="17.28515625" style="291" customWidth="1"/>
    <col min="2572" max="2816" width="9.140625" style="291"/>
    <col min="2817" max="2817" width="3.85546875" style="291" customWidth="1"/>
    <col min="2818" max="2818" width="13.7109375" style="291" customWidth="1"/>
    <col min="2819" max="2819" width="16.85546875" style="291" customWidth="1"/>
    <col min="2820" max="2820" width="20.85546875" style="291" customWidth="1"/>
    <col min="2821" max="2821" width="34" style="291" customWidth="1"/>
    <col min="2822" max="2822" width="14.140625" style="291" customWidth="1"/>
    <col min="2823" max="2823" width="11" style="291" customWidth="1"/>
    <col min="2824" max="2824" width="19.28515625" style="291" customWidth="1"/>
    <col min="2825" max="2825" width="14.28515625" style="291" customWidth="1"/>
    <col min="2826" max="2826" width="13" style="291" customWidth="1"/>
    <col min="2827" max="2827" width="17.28515625" style="291" customWidth="1"/>
    <col min="2828" max="3072" width="9.140625" style="291"/>
    <col min="3073" max="3073" width="3.85546875" style="291" customWidth="1"/>
    <col min="3074" max="3074" width="13.7109375" style="291" customWidth="1"/>
    <col min="3075" max="3075" width="16.85546875" style="291" customWidth="1"/>
    <col min="3076" max="3076" width="20.85546875" style="291" customWidth="1"/>
    <col min="3077" max="3077" width="34" style="291" customWidth="1"/>
    <col min="3078" max="3078" width="14.140625" style="291" customWidth="1"/>
    <col min="3079" max="3079" width="11" style="291" customWidth="1"/>
    <col min="3080" max="3080" width="19.28515625" style="291" customWidth="1"/>
    <col min="3081" max="3081" width="14.28515625" style="291" customWidth="1"/>
    <col min="3082" max="3082" width="13" style="291" customWidth="1"/>
    <col min="3083" max="3083" width="17.28515625" style="291" customWidth="1"/>
    <col min="3084" max="3328" width="9.140625" style="291"/>
    <col min="3329" max="3329" width="3.85546875" style="291" customWidth="1"/>
    <col min="3330" max="3330" width="13.7109375" style="291" customWidth="1"/>
    <col min="3331" max="3331" width="16.85546875" style="291" customWidth="1"/>
    <col min="3332" max="3332" width="20.85546875" style="291" customWidth="1"/>
    <col min="3333" max="3333" width="34" style="291" customWidth="1"/>
    <col min="3334" max="3334" width="14.140625" style="291" customWidth="1"/>
    <col min="3335" max="3335" width="11" style="291" customWidth="1"/>
    <col min="3336" max="3336" width="19.28515625" style="291" customWidth="1"/>
    <col min="3337" max="3337" width="14.28515625" style="291" customWidth="1"/>
    <col min="3338" max="3338" width="13" style="291" customWidth="1"/>
    <col min="3339" max="3339" width="17.28515625" style="291" customWidth="1"/>
    <col min="3340" max="3584" width="9.140625" style="291"/>
    <col min="3585" max="3585" width="3.85546875" style="291" customWidth="1"/>
    <col min="3586" max="3586" width="13.7109375" style="291" customWidth="1"/>
    <col min="3587" max="3587" width="16.85546875" style="291" customWidth="1"/>
    <col min="3588" max="3588" width="20.85546875" style="291" customWidth="1"/>
    <col min="3589" max="3589" width="34" style="291" customWidth="1"/>
    <col min="3590" max="3590" width="14.140625" style="291" customWidth="1"/>
    <col min="3591" max="3591" width="11" style="291" customWidth="1"/>
    <col min="3592" max="3592" width="19.28515625" style="291" customWidth="1"/>
    <col min="3593" max="3593" width="14.28515625" style="291" customWidth="1"/>
    <col min="3594" max="3594" width="13" style="291" customWidth="1"/>
    <col min="3595" max="3595" width="17.28515625" style="291" customWidth="1"/>
    <col min="3596" max="3840" width="9.140625" style="291"/>
    <col min="3841" max="3841" width="3.85546875" style="291" customWidth="1"/>
    <col min="3842" max="3842" width="13.7109375" style="291" customWidth="1"/>
    <col min="3843" max="3843" width="16.85546875" style="291" customWidth="1"/>
    <col min="3844" max="3844" width="20.85546875" style="291" customWidth="1"/>
    <col min="3845" max="3845" width="34" style="291" customWidth="1"/>
    <col min="3846" max="3846" width="14.140625" style="291" customWidth="1"/>
    <col min="3847" max="3847" width="11" style="291" customWidth="1"/>
    <col min="3848" max="3848" width="19.28515625" style="291" customWidth="1"/>
    <col min="3849" max="3849" width="14.28515625" style="291" customWidth="1"/>
    <col min="3850" max="3850" width="13" style="291" customWidth="1"/>
    <col min="3851" max="3851" width="17.28515625" style="291" customWidth="1"/>
    <col min="3852" max="4096" width="9.140625" style="291"/>
    <col min="4097" max="4097" width="3.85546875" style="291" customWidth="1"/>
    <col min="4098" max="4098" width="13.7109375" style="291" customWidth="1"/>
    <col min="4099" max="4099" width="16.85546875" style="291" customWidth="1"/>
    <col min="4100" max="4100" width="20.85546875" style="291" customWidth="1"/>
    <col min="4101" max="4101" width="34" style="291" customWidth="1"/>
    <col min="4102" max="4102" width="14.140625" style="291" customWidth="1"/>
    <col min="4103" max="4103" width="11" style="291" customWidth="1"/>
    <col min="4104" max="4104" width="19.28515625" style="291" customWidth="1"/>
    <col min="4105" max="4105" width="14.28515625" style="291" customWidth="1"/>
    <col min="4106" max="4106" width="13" style="291" customWidth="1"/>
    <col min="4107" max="4107" width="17.28515625" style="291" customWidth="1"/>
    <col min="4108" max="4352" width="9.140625" style="291"/>
    <col min="4353" max="4353" width="3.85546875" style="291" customWidth="1"/>
    <col min="4354" max="4354" width="13.7109375" style="291" customWidth="1"/>
    <col min="4355" max="4355" width="16.85546875" style="291" customWidth="1"/>
    <col min="4356" max="4356" width="20.85546875" style="291" customWidth="1"/>
    <col min="4357" max="4357" width="34" style="291" customWidth="1"/>
    <col min="4358" max="4358" width="14.140625" style="291" customWidth="1"/>
    <col min="4359" max="4359" width="11" style="291" customWidth="1"/>
    <col min="4360" max="4360" width="19.28515625" style="291" customWidth="1"/>
    <col min="4361" max="4361" width="14.28515625" style="291" customWidth="1"/>
    <col min="4362" max="4362" width="13" style="291" customWidth="1"/>
    <col min="4363" max="4363" width="17.28515625" style="291" customWidth="1"/>
    <col min="4364" max="4608" width="9.140625" style="291"/>
    <col min="4609" max="4609" width="3.85546875" style="291" customWidth="1"/>
    <col min="4610" max="4610" width="13.7109375" style="291" customWidth="1"/>
    <col min="4611" max="4611" width="16.85546875" style="291" customWidth="1"/>
    <col min="4612" max="4612" width="20.85546875" style="291" customWidth="1"/>
    <col min="4613" max="4613" width="34" style="291" customWidth="1"/>
    <col min="4614" max="4614" width="14.140625" style="291" customWidth="1"/>
    <col min="4615" max="4615" width="11" style="291" customWidth="1"/>
    <col min="4616" max="4616" width="19.28515625" style="291" customWidth="1"/>
    <col min="4617" max="4617" width="14.28515625" style="291" customWidth="1"/>
    <col min="4618" max="4618" width="13" style="291" customWidth="1"/>
    <col min="4619" max="4619" width="17.28515625" style="291" customWidth="1"/>
    <col min="4620" max="4864" width="9.140625" style="291"/>
    <col min="4865" max="4865" width="3.85546875" style="291" customWidth="1"/>
    <col min="4866" max="4866" width="13.7109375" style="291" customWidth="1"/>
    <col min="4867" max="4867" width="16.85546875" style="291" customWidth="1"/>
    <col min="4868" max="4868" width="20.85546875" style="291" customWidth="1"/>
    <col min="4869" max="4869" width="34" style="291" customWidth="1"/>
    <col min="4870" max="4870" width="14.140625" style="291" customWidth="1"/>
    <col min="4871" max="4871" width="11" style="291" customWidth="1"/>
    <col min="4872" max="4872" width="19.28515625" style="291" customWidth="1"/>
    <col min="4873" max="4873" width="14.28515625" style="291" customWidth="1"/>
    <col min="4874" max="4874" width="13" style="291" customWidth="1"/>
    <col min="4875" max="4875" width="17.28515625" style="291" customWidth="1"/>
    <col min="4876" max="5120" width="9.140625" style="291"/>
    <col min="5121" max="5121" width="3.85546875" style="291" customWidth="1"/>
    <col min="5122" max="5122" width="13.7109375" style="291" customWidth="1"/>
    <col min="5123" max="5123" width="16.85546875" style="291" customWidth="1"/>
    <col min="5124" max="5124" width="20.85546875" style="291" customWidth="1"/>
    <col min="5125" max="5125" width="34" style="291" customWidth="1"/>
    <col min="5126" max="5126" width="14.140625" style="291" customWidth="1"/>
    <col min="5127" max="5127" width="11" style="291" customWidth="1"/>
    <col min="5128" max="5128" width="19.28515625" style="291" customWidth="1"/>
    <col min="5129" max="5129" width="14.28515625" style="291" customWidth="1"/>
    <col min="5130" max="5130" width="13" style="291" customWidth="1"/>
    <col min="5131" max="5131" width="17.28515625" style="291" customWidth="1"/>
    <col min="5132" max="5376" width="9.140625" style="291"/>
    <col min="5377" max="5377" width="3.85546875" style="291" customWidth="1"/>
    <col min="5378" max="5378" width="13.7109375" style="291" customWidth="1"/>
    <col min="5379" max="5379" width="16.85546875" style="291" customWidth="1"/>
    <col min="5380" max="5380" width="20.85546875" style="291" customWidth="1"/>
    <col min="5381" max="5381" width="34" style="291" customWidth="1"/>
    <col min="5382" max="5382" width="14.140625" style="291" customWidth="1"/>
    <col min="5383" max="5383" width="11" style="291" customWidth="1"/>
    <col min="5384" max="5384" width="19.28515625" style="291" customWidth="1"/>
    <col min="5385" max="5385" width="14.28515625" style="291" customWidth="1"/>
    <col min="5386" max="5386" width="13" style="291" customWidth="1"/>
    <col min="5387" max="5387" width="17.28515625" style="291" customWidth="1"/>
    <col min="5388" max="5632" width="9.140625" style="291"/>
    <col min="5633" max="5633" width="3.85546875" style="291" customWidth="1"/>
    <col min="5634" max="5634" width="13.7109375" style="291" customWidth="1"/>
    <col min="5635" max="5635" width="16.85546875" style="291" customWidth="1"/>
    <col min="5636" max="5636" width="20.85546875" style="291" customWidth="1"/>
    <col min="5637" max="5637" width="34" style="291" customWidth="1"/>
    <col min="5638" max="5638" width="14.140625" style="291" customWidth="1"/>
    <col min="5639" max="5639" width="11" style="291" customWidth="1"/>
    <col min="5640" max="5640" width="19.28515625" style="291" customWidth="1"/>
    <col min="5641" max="5641" width="14.28515625" style="291" customWidth="1"/>
    <col min="5642" max="5642" width="13" style="291" customWidth="1"/>
    <col min="5643" max="5643" width="17.28515625" style="291" customWidth="1"/>
    <col min="5644" max="5888" width="9.140625" style="291"/>
    <col min="5889" max="5889" width="3.85546875" style="291" customWidth="1"/>
    <col min="5890" max="5890" width="13.7109375" style="291" customWidth="1"/>
    <col min="5891" max="5891" width="16.85546875" style="291" customWidth="1"/>
    <col min="5892" max="5892" width="20.85546875" style="291" customWidth="1"/>
    <col min="5893" max="5893" width="34" style="291" customWidth="1"/>
    <col min="5894" max="5894" width="14.140625" style="291" customWidth="1"/>
    <col min="5895" max="5895" width="11" style="291" customWidth="1"/>
    <col min="5896" max="5896" width="19.28515625" style="291" customWidth="1"/>
    <col min="5897" max="5897" width="14.28515625" style="291" customWidth="1"/>
    <col min="5898" max="5898" width="13" style="291" customWidth="1"/>
    <col min="5899" max="5899" width="17.28515625" style="291" customWidth="1"/>
    <col min="5900" max="6144" width="9.140625" style="291"/>
    <col min="6145" max="6145" width="3.85546875" style="291" customWidth="1"/>
    <col min="6146" max="6146" width="13.7109375" style="291" customWidth="1"/>
    <col min="6147" max="6147" width="16.85546875" style="291" customWidth="1"/>
    <col min="6148" max="6148" width="20.85546875" style="291" customWidth="1"/>
    <col min="6149" max="6149" width="34" style="291" customWidth="1"/>
    <col min="6150" max="6150" width="14.140625" style="291" customWidth="1"/>
    <col min="6151" max="6151" width="11" style="291" customWidth="1"/>
    <col min="6152" max="6152" width="19.28515625" style="291" customWidth="1"/>
    <col min="6153" max="6153" width="14.28515625" style="291" customWidth="1"/>
    <col min="6154" max="6154" width="13" style="291" customWidth="1"/>
    <col min="6155" max="6155" width="17.28515625" style="291" customWidth="1"/>
    <col min="6156" max="6400" width="9.140625" style="291"/>
    <col min="6401" max="6401" width="3.85546875" style="291" customWidth="1"/>
    <col min="6402" max="6402" width="13.7109375" style="291" customWidth="1"/>
    <col min="6403" max="6403" width="16.85546875" style="291" customWidth="1"/>
    <col min="6404" max="6404" width="20.85546875" style="291" customWidth="1"/>
    <col min="6405" max="6405" width="34" style="291" customWidth="1"/>
    <col min="6406" max="6406" width="14.140625" style="291" customWidth="1"/>
    <col min="6407" max="6407" width="11" style="291" customWidth="1"/>
    <col min="6408" max="6408" width="19.28515625" style="291" customWidth="1"/>
    <col min="6409" max="6409" width="14.28515625" style="291" customWidth="1"/>
    <col min="6410" max="6410" width="13" style="291" customWidth="1"/>
    <col min="6411" max="6411" width="17.28515625" style="291" customWidth="1"/>
    <col min="6412" max="6656" width="9.140625" style="291"/>
    <col min="6657" max="6657" width="3.85546875" style="291" customWidth="1"/>
    <col min="6658" max="6658" width="13.7109375" style="291" customWidth="1"/>
    <col min="6659" max="6659" width="16.85546875" style="291" customWidth="1"/>
    <col min="6660" max="6660" width="20.85546875" style="291" customWidth="1"/>
    <col min="6661" max="6661" width="34" style="291" customWidth="1"/>
    <col min="6662" max="6662" width="14.140625" style="291" customWidth="1"/>
    <col min="6663" max="6663" width="11" style="291" customWidth="1"/>
    <col min="6664" max="6664" width="19.28515625" style="291" customWidth="1"/>
    <col min="6665" max="6665" width="14.28515625" style="291" customWidth="1"/>
    <col min="6666" max="6666" width="13" style="291" customWidth="1"/>
    <col min="6667" max="6667" width="17.28515625" style="291" customWidth="1"/>
    <col min="6668" max="6912" width="9.140625" style="291"/>
    <col min="6913" max="6913" width="3.85546875" style="291" customWidth="1"/>
    <col min="6914" max="6914" width="13.7109375" style="291" customWidth="1"/>
    <col min="6915" max="6915" width="16.85546875" style="291" customWidth="1"/>
    <col min="6916" max="6916" width="20.85546875" style="291" customWidth="1"/>
    <col min="6917" max="6917" width="34" style="291" customWidth="1"/>
    <col min="6918" max="6918" width="14.140625" style="291" customWidth="1"/>
    <col min="6919" max="6919" width="11" style="291" customWidth="1"/>
    <col min="6920" max="6920" width="19.28515625" style="291" customWidth="1"/>
    <col min="6921" max="6921" width="14.28515625" style="291" customWidth="1"/>
    <col min="6922" max="6922" width="13" style="291" customWidth="1"/>
    <col min="6923" max="6923" width="17.28515625" style="291" customWidth="1"/>
    <col min="6924" max="7168" width="9.140625" style="291"/>
    <col min="7169" max="7169" width="3.85546875" style="291" customWidth="1"/>
    <col min="7170" max="7170" width="13.7109375" style="291" customWidth="1"/>
    <col min="7171" max="7171" width="16.85546875" style="291" customWidth="1"/>
    <col min="7172" max="7172" width="20.85546875" style="291" customWidth="1"/>
    <col min="7173" max="7173" width="34" style="291" customWidth="1"/>
    <col min="7174" max="7174" width="14.140625" style="291" customWidth="1"/>
    <col min="7175" max="7175" width="11" style="291" customWidth="1"/>
    <col min="7176" max="7176" width="19.28515625" style="291" customWidth="1"/>
    <col min="7177" max="7177" width="14.28515625" style="291" customWidth="1"/>
    <col min="7178" max="7178" width="13" style="291" customWidth="1"/>
    <col min="7179" max="7179" width="17.28515625" style="291" customWidth="1"/>
    <col min="7180" max="7424" width="9.140625" style="291"/>
    <col min="7425" max="7425" width="3.85546875" style="291" customWidth="1"/>
    <col min="7426" max="7426" width="13.7109375" style="291" customWidth="1"/>
    <col min="7427" max="7427" width="16.85546875" style="291" customWidth="1"/>
    <col min="7428" max="7428" width="20.85546875" style="291" customWidth="1"/>
    <col min="7429" max="7429" width="34" style="291" customWidth="1"/>
    <col min="7430" max="7430" width="14.140625" style="291" customWidth="1"/>
    <col min="7431" max="7431" width="11" style="291" customWidth="1"/>
    <col min="7432" max="7432" width="19.28515625" style="291" customWidth="1"/>
    <col min="7433" max="7433" width="14.28515625" style="291" customWidth="1"/>
    <col min="7434" max="7434" width="13" style="291" customWidth="1"/>
    <col min="7435" max="7435" width="17.28515625" style="291" customWidth="1"/>
    <col min="7436" max="7680" width="9.140625" style="291"/>
    <col min="7681" max="7681" width="3.85546875" style="291" customWidth="1"/>
    <col min="7682" max="7682" width="13.7109375" style="291" customWidth="1"/>
    <col min="7683" max="7683" width="16.85546875" style="291" customWidth="1"/>
    <col min="7684" max="7684" width="20.85546875" style="291" customWidth="1"/>
    <col min="7685" max="7685" width="34" style="291" customWidth="1"/>
    <col min="7686" max="7686" width="14.140625" style="291" customWidth="1"/>
    <col min="7687" max="7687" width="11" style="291" customWidth="1"/>
    <col min="7688" max="7688" width="19.28515625" style="291" customWidth="1"/>
    <col min="7689" max="7689" width="14.28515625" style="291" customWidth="1"/>
    <col min="7690" max="7690" width="13" style="291" customWidth="1"/>
    <col min="7691" max="7691" width="17.28515625" style="291" customWidth="1"/>
    <col min="7692" max="7936" width="9.140625" style="291"/>
    <col min="7937" max="7937" width="3.85546875" style="291" customWidth="1"/>
    <col min="7938" max="7938" width="13.7109375" style="291" customWidth="1"/>
    <col min="7939" max="7939" width="16.85546875" style="291" customWidth="1"/>
    <col min="7940" max="7940" width="20.85546875" style="291" customWidth="1"/>
    <col min="7941" max="7941" width="34" style="291" customWidth="1"/>
    <col min="7942" max="7942" width="14.140625" style="291" customWidth="1"/>
    <col min="7943" max="7943" width="11" style="291" customWidth="1"/>
    <col min="7944" max="7944" width="19.28515625" style="291" customWidth="1"/>
    <col min="7945" max="7945" width="14.28515625" style="291" customWidth="1"/>
    <col min="7946" max="7946" width="13" style="291" customWidth="1"/>
    <col min="7947" max="7947" width="17.28515625" style="291" customWidth="1"/>
    <col min="7948" max="8192" width="9.140625" style="291"/>
    <col min="8193" max="8193" width="3.85546875" style="291" customWidth="1"/>
    <col min="8194" max="8194" width="13.7109375" style="291" customWidth="1"/>
    <col min="8195" max="8195" width="16.85546875" style="291" customWidth="1"/>
    <col min="8196" max="8196" width="20.85546875" style="291" customWidth="1"/>
    <col min="8197" max="8197" width="34" style="291" customWidth="1"/>
    <col min="8198" max="8198" width="14.140625" style="291" customWidth="1"/>
    <col min="8199" max="8199" width="11" style="291" customWidth="1"/>
    <col min="8200" max="8200" width="19.28515625" style="291" customWidth="1"/>
    <col min="8201" max="8201" width="14.28515625" style="291" customWidth="1"/>
    <col min="8202" max="8202" width="13" style="291" customWidth="1"/>
    <col min="8203" max="8203" width="17.28515625" style="291" customWidth="1"/>
    <col min="8204" max="8448" width="9.140625" style="291"/>
    <col min="8449" max="8449" width="3.85546875" style="291" customWidth="1"/>
    <col min="8450" max="8450" width="13.7109375" style="291" customWidth="1"/>
    <col min="8451" max="8451" width="16.85546875" style="291" customWidth="1"/>
    <col min="8452" max="8452" width="20.85546875" style="291" customWidth="1"/>
    <col min="8453" max="8453" width="34" style="291" customWidth="1"/>
    <col min="8454" max="8454" width="14.140625" style="291" customWidth="1"/>
    <col min="8455" max="8455" width="11" style="291" customWidth="1"/>
    <col min="8456" max="8456" width="19.28515625" style="291" customWidth="1"/>
    <col min="8457" max="8457" width="14.28515625" style="291" customWidth="1"/>
    <col min="8458" max="8458" width="13" style="291" customWidth="1"/>
    <col min="8459" max="8459" width="17.28515625" style="291" customWidth="1"/>
    <col min="8460" max="8704" width="9.140625" style="291"/>
    <col min="8705" max="8705" width="3.85546875" style="291" customWidth="1"/>
    <col min="8706" max="8706" width="13.7109375" style="291" customWidth="1"/>
    <col min="8707" max="8707" width="16.85546875" style="291" customWidth="1"/>
    <col min="8708" max="8708" width="20.85546875" style="291" customWidth="1"/>
    <col min="8709" max="8709" width="34" style="291" customWidth="1"/>
    <col min="8710" max="8710" width="14.140625" style="291" customWidth="1"/>
    <col min="8711" max="8711" width="11" style="291" customWidth="1"/>
    <col min="8712" max="8712" width="19.28515625" style="291" customWidth="1"/>
    <col min="8713" max="8713" width="14.28515625" style="291" customWidth="1"/>
    <col min="8714" max="8714" width="13" style="291" customWidth="1"/>
    <col min="8715" max="8715" width="17.28515625" style="291" customWidth="1"/>
    <col min="8716" max="8960" width="9.140625" style="291"/>
    <col min="8961" max="8961" width="3.85546875" style="291" customWidth="1"/>
    <col min="8962" max="8962" width="13.7109375" style="291" customWidth="1"/>
    <col min="8963" max="8963" width="16.85546875" style="291" customWidth="1"/>
    <col min="8964" max="8964" width="20.85546875" style="291" customWidth="1"/>
    <col min="8965" max="8965" width="34" style="291" customWidth="1"/>
    <col min="8966" max="8966" width="14.140625" style="291" customWidth="1"/>
    <col min="8967" max="8967" width="11" style="291" customWidth="1"/>
    <col min="8968" max="8968" width="19.28515625" style="291" customWidth="1"/>
    <col min="8969" max="8969" width="14.28515625" style="291" customWidth="1"/>
    <col min="8970" max="8970" width="13" style="291" customWidth="1"/>
    <col min="8971" max="8971" width="17.28515625" style="291" customWidth="1"/>
    <col min="8972" max="9216" width="9.140625" style="291"/>
    <col min="9217" max="9217" width="3.85546875" style="291" customWidth="1"/>
    <col min="9218" max="9218" width="13.7109375" style="291" customWidth="1"/>
    <col min="9219" max="9219" width="16.85546875" style="291" customWidth="1"/>
    <col min="9220" max="9220" width="20.85546875" style="291" customWidth="1"/>
    <col min="9221" max="9221" width="34" style="291" customWidth="1"/>
    <col min="9222" max="9222" width="14.140625" style="291" customWidth="1"/>
    <col min="9223" max="9223" width="11" style="291" customWidth="1"/>
    <col min="9224" max="9224" width="19.28515625" style="291" customWidth="1"/>
    <col min="9225" max="9225" width="14.28515625" style="291" customWidth="1"/>
    <col min="9226" max="9226" width="13" style="291" customWidth="1"/>
    <col min="9227" max="9227" width="17.28515625" style="291" customWidth="1"/>
    <col min="9228" max="9472" width="9.140625" style="291"/>
    <col min="9473" max="9473" width="3.85546875" style="291" customWidth="1"/>
    <col min="9474" max="9474" width="13.7109375" style="291" customWidth="1"/>
    <col min="9475" max="9475" width="16.85546875" style="291" customWidth="1"/>
    <col min="9476" max="9476" width="20.85546875" style="291" customWidth="1"/>
    <col min="9477" max="9477" width="34" style="291" customWidth="1"/>
    <col min="9478" max="9478" width="14.140625" style="291" customWidth="1"/>
    <col min="9479" max="9479" width="11" style="291" customWidth="1"/>
    <col min="9480" max="9480" width="19.28515625" style="291" customWidth="1"/>
    <col min="9481" max="9481" width="14.28515625" style="291" customWidth="1"/>
    <col min="9482" max="9482" width="13" style="291" customWidth="1"/>
    <col min="9483" max="9483" width="17.28515625" style="291" customWidth="1"/>
    <col min="9484" max="9728" width="9.140625" style="291"/>
    <col min="9729" max="9729" width="3.85546875" style="291" customWidth="1"/>
    <col min="9730" max="9730" width="13.7109375" style="291" customWidth="1"/>
    <col min="9731" max="9731" width="16.85546875" style="291" customWidth="1"/>
    <col min="9732" max="9732" width="20.85546875" style="291" customWidth="1"/>
    <col min="9733" max="9733" width="34" style="291" customWidth="1"/>
    <col min="9734" max="9734" width="14.140625" style="291" customWidth="1"/>
    <col min="9735" max="9735" width="11" style="291" customWidth="1"/>
    <col min="9736" max="9736" width="19.28515625" style="291" customWidth="1"/>
    <col min="9737" max="9737" width="14.28515625" style="291" customWidth="1"/>
    <col min="9738" max="9738" width="13" style="291" customWidth="1"/>
    <col min="9739" max="9739" width="17.28515625" style="291" customWidth="1"/>
    <col min="9740" max="9984" width="9.140625" style="291"/>
    <col min="9985" max="9985" width="3.85546875" style="291" customWidth="1"/>
    <col min="9986" max="9986" width="13.7109375" style="291" customWidth="1"/>
    <col min="9987" max="9987" width="16.85546875" style="291" customWidth="1"/>
    <col min="9988" max="9988" width="20.85546875" style="291" customWidth="1"/>
    <col min="9989" max="9989" width="34" style="291" customWidth="1"/>
    <col min="9990" max="9990" width="14.140625" style="291" customWidth="1"/>
    <col min="9991" max="9991" width="11" style="291" customWidth="1"/>
    <col min="9992" max="9992" width="19.28515625" style="291" customWidth="1"/>
    <col min="9993" max="9993" width="14.28515625" style="291" customWidth="1"/>
    <col min="9994" max="9994" width="13" style="291" customWidth="1"/>
    <col min="9995" max="9995" width="17.28515625" style="291" customWidth="1"/>
    <col min="9996" max="10240" width="9.140625" style="291"/>
    <col min="10241" max="10241" width="3.85546875" style="291" customWidth="1"/>
    <col min="10242" max="10242" width="13.7109375" style="291" customWidth="1"/>
    <col min="10243" max="10243" width="16.85546875" style="291" customWidth="1"/>
    <col min="10244" max="10244" width="20.85546875" style="291" customWidth="1"/>
    <col min="10245" max="10245" width="34" style="291" customWidth="1"/>
    <col min="10246" max="10246" width="14.140625" style="291" customWidth="1"/>
    <col min="10247" max="10247" width="11" style="291" customWidth="1"/>
    <col min="10248" max="10248" width="19.28515625" style="291" customWidth="1"/>
    <col min="10249" max="10249" width="14.28515625" style="291" customWidth="1"/>
    <col min="10250" max="10250" width="13" style="291" customWidth="1"/>
    <col min="10251" max="10251" width="17.28515625" style="291" customWidth="1"/>
    <col min="10252" max="10496" width="9.140625" style="291"/>
    <col min="10497" max="10497" width="3.85546875" style="291" customWidth="1"/>
    <col min="10498" max="10498" width="13.7109375" style="291" customWidth="1"/>
    <col min="10499" max="10499" width="16.85546875" style="291" customWidth="1"/>
    <col min="10500" max="10500" width="20.85546875" style="291" customWidth="1"/>
    <col min="10501" max="10501" width="34" style="291" customWidth="1"/>
    <col min="10502" max="10502" width="14.140625" style="291" customWidth="1"/>
    <col min="10503" max="10503" width="11" style="291" customWidth="1"/>
    <col min="10504" max="10504" width="19.28515625" style="291" customWidth="1"/>
    <col min="10505" max="10505" width="14.28515625" style="291" customWidth="1"/>
    <col min="10506" max="10506" width="13" style="291" customWidth="1"/>
    <col min="10507" max="10507" width="17.28515625" style="291" customWidth="1"/>
    <col min="10508" max="10752" width="9.140625" style="291"/>
    <col min="10753" max="10753" width="3.85546875" style="291" customWidth="1"/>
    <col min="10754" max="10754" width="13.7109375" style="291" customWidth="1"/>
    <col min="10755" max="10755" width="16.85546875" style="291" customWidth="1"/>
    <col min="10756" max="10756" width="20.85546875" style="291" customWidth="1"/>
    <col min="10757" max="10757" width="34" style="291" customWidth="1"/>
    <col min="10758" max="10758" width="14.140625" style="291" customWidth="1"/>
    <col min="10759" max="10759" width="11" style="291" customWidth="1"/>
    <col min="10760" max="10760" width="19.28515625" style="291" customWidth="1"/>
    <col min="10761" max="10761" width="14.28515625" style="291" customWidth="1"/>
    <col min="10762" max="10762" width="13" style="291" customWidth="1"/>
    <col min="10763" max="10763" width="17.28515625" style="291" customWidth="1"/>
    <col min="10764" max="11008" width="9.140625" style="291"/>
    <col min="11009" max="11009" width="3.85546875" style="291" customWidth="1"/>
    <col min="11010" max="11010" width="13.7109375" style="291" customWidth="1"/>
    <col min="11011" max="11011" width="16.85546875" style="291" customWidth="1"/>
    <col min="11012" max="11012" width="20.85546875" style="291" customWidth="1"/>
    <col min="11013" max="11013" width="34" style="291" customWidth="1"/>
    <col min="11014" max="11014" width="14.140625" style="291" customWidth="1"/>
    <col min="11015" max="11015" width="11" style="291" customWidth="1"/>
    <col min="11016" max="11016" width="19.28515625" style="291" customWidth="1"/>
    <col min="11017" max="11017" width="14.28515625" style="291" customWidth="1"/>
    <col min="11018" max="11018" width="13" style="291" customWidth="1"/>
    <col min="11019" max="11019" width="17.28515625" style="291" customWidth="1"/>
    <col min="11020" max="11264" width="9.140625" style="291"/>
    <col min="11265" max="11265" width="3.85546875" style="291" customWidth="1"/>
    <col min="11266" max="11266" width="13.7109375" style="291" customWidth="1"/>
    <col min="11267" max="11267" width="16.85546875" style="291" customWidth="1"/>
    <col min="11268" max="11268" width="20.85546875" style="291" customWidth="1"/>
    <col min="11269" max="11269" width="34" style="291" customWidth="1"/>
    <col min="11270" max="11270" width="14.140625" style="291" customWidth="1"/>
    <col min="11271" max="11271" width="11" style="291" customWidth="1"/>
    <col min="11272" max="11272" width="19.28515625" style="291" customWidth="1"/>
    <col min="11273" max="11273" width="14.28515625" style="291" customWidth="1"/>
    <col min="11274" max="11274" width="13" style="291" customWidth="1"/>
    <col min="11275" max="11275" width="17.28515625" style="291" customWidth="1"/>
    <col min="11276" max="11520" width="9.140625" style="291"/>
    <col min="11521" max="11521" width="3.85546875" style="291" customWidth="1"/>
    <col min="11522" max="11522" width="13.7109375" style="291" customWidth="1"/>
    <col min="11523" max="11523" width="16.85546875" style="291" customWidth="1"/>
    <col min="11524" max="11524" width="20.85546875" style="291" customWidth="1"/>
    <col min="11525" max="11525" width="34" style="291" customWidth="1"/>
    <col min="11526" max="11526" width="14.140625" style="291" customWidth="1"/>
    <col min="11527" max="11527" width="11" style="291" customWidth="1"/>
    <col min="11528" max="11528" width="19.28515625" style="291" customWidth="1"/>
    <col min="11529" max="11529" width="14.28515625" style="291" customWidth="1"/>
    <col min="11530" max="11530" width="13" style="291" customWidth="1"/>
    <col min="11531" max="11531" width="17.28515625" style="291" customWidth="1"/>
    <col min="11532" max="11776" width="9.140625" style="291"/>
    <col min="11777" max="11777" width="3.85546875" style="291" customWidth="1"/>
    <col min="11778" max="11778" width="13.7109375" style="291" customWidth="1"/>
    <col min="11779" max="11779" width="16.85546875" style="291" customWidth="1"/>
    <col min="11780" max="11780" width="20.85546875" style="291" customWidth="1"/>
    <col min="11781" max="11781" width="34" style="291" customWidth="1"/>
    <col min="11782" max="11782" width="14.140625" style="291" customWidth="1"/>
    <col min="11783" max="11783" width="11" style="291" customWidth="1"/>
    <col min="11784" max="11784" width="19.28515625" style="291" customWidth="1"/>
    <col min="11785" max="11785" width="14.28515625" style="291" customWidth="1"/>
    <col min="11786" max="11786" width="13" style="291" customWidth="1"/>
    <col min="11787" max="11787" width="17.28515625" style="291" customWidth="1"/>
    <col min="11788" max="12032" width="9.140625" style="291"/>
    <col min="12033" max="12033" width="3.85546875" style="291" customWidth="1"/>
    <col min="12034" max="12034" width="13.7109375" style="291" customWidth="1"/>
    <col min="12035" max="12035" width="16.85546875" style="291" customWidth="1"/>
    <col min="12036" max="12036" width="20.85546875" style="291" customWidth="1"/>
    <col min="12037" max="12037" width="34" style="291" customWidth="1"/>
    <col min="12038" max="12038" width="14.140625" style="291" customWidth="1"/>
    <col min="12039" max="12039" width="11" style="291" customWidth="1"/>
    <col min="12040" max="12040" width="19.28515625" style="291" customWidth="1"/>
    <col min="12041" max="12041" width="14.28515625" style="291" customWidth="1"/>
    <col min="12042" max="12042" width="13" style="291" customWidth="1"/>
    <col min="12043" max="12043" width="17.28515625" style="291" customWidth="1"/>
    <col min="12044" max="12288" width="9.140625" style="291"/>
    <col min="12289" max="12289" width="3.85546875" style="291" customWidth="1"/>
    <col min="12290" max="12290" width="13.7109375" style="291" customWidth="1"/>
    <col min="12291" max="12291" width="16.85546875" style="291" customWidth="1"/>
    <col min="12292" max="12292" width="20.85546875" style="291" customWidth="1"/>
    <col min="12293" max="12293" width="34" style="291" customWidth="1"/>
    <col min="12294" max="12294" width="14.140625" style="291" customWidth="1"/>
    <col min="12295" max="12295" width="11" style="291" customWidth="1"/>
    <col min="12296" max="12296" width="19.28515625" style="291" customWidth="1"/>
    <col min="12297" max="12297" width="14.28515625" style="291" customWidth="1"/>
    <col min="12298" max="12298" width="13" style="291" customWidth="1"/>
    <col min="12299" max="12299" width="17.28515625" style="291" customWidth="1"/>
    <col min="12300" max="12544" width="9.140625" style="291"/>
    <col min="12545" max="12545" width="3.85546875" style="291" customWidth="1"/>
    <col min="12546" max="12546" width="13.7109375" style="291" customWidth="1"/>
    <col min="12547" max="12547" width="16.85546875" style="291" customWidth="1"/>
    <col min="12548" max="12548" width="20.85546875" style="291" customWidth="1"/>
    <col min="12549" max="12549" width="34" style="291" customWidth="1"/>
    <col min="12550" max="12550" width="14.140625" style="291" customWidth="1"/>
    <col min="12551" max="12551" width="11" style="291" customWidth="1"/>
    <col min="12552" max="12552" width="19.28515625" style="291" customWidth="1"/>
    <col min="12553" max="12553" width="14.28515625" style="291" customWidth="1"/>
    <col min="12554" max="12554" width="13" style="291" customWidth="1"/>
    <col min="12555" max="12555" width="17.28515625" style="291" customWidth="1"/>
    <col min="12556" max="12800" width="9.140625" style="291"/>
    <col min="12801" max="12801" width="3.85546875" style="291" customWidth="1"/>
    <col min="12802" max="12802" width="13.7109375" style="291" customWidth="1"/>
    <col min="12803" max="12803" width="16.85546875" style="291" customWidth="1"/>
    <col min="12804" max="12804" width="20.85546875" style="291" customWidth="1"/>
    <col min="12805" max="12805" width="34" style="291" customWidth="1"/>
    <col min="12806" max="12806" width="14.140625" style="291" customWidth="1"/>
    <col min="12807" max="12807" width="11" style="291" customWidth="1"/>
    <col min="12808" max="12808" width="19.28515625" style="291" customWidth="1"/>
    <col min="12809" max="12809" width="14.28515625" style="291" customWidth="1"/>
    <col min="12810" max="12810" width="13" style="291" customWidth="1"/>
    <col min="12811" max="12811" width="17.28515625" style="291" customWidth="1"/>
    <col min="12812" max="13056" width="9.140625" style="291"/>
    <col min="13057" max="13057" width="3.85546875" style="291" customWidth="1"/>
    <col min="13058" max="13058" width="13.7109375" style="291" customWidth="1"/>
    <col min="13059" max="13059" width="16.85546875" style="291" customWidth="1"/>
    <col min="13060" max="13060" width="20.85546875" style="291" customWidth="1"/>
    <col min="13061" max="13061" width="34" style="291" customWidth="1"/>
    <col min="13062" max="13062" width="14.140625" style="291" customWidth="1"/>
    <col min="13063" max="13063" width="11" style="291" customWidth="1"/>
    <col min="13064" max="13064" width="19.28515625" style="291" customWidth="1"/>
    <col min="13065" max="13065" width="14.28515625" style="291" customWidth="1"/>
    <col min="13066" max="13066" width="13" style="291" customWidth="1"/>
    <col min="13067" max="13067" width="17.28515625" style="291" customWidth="1"/>
    <col min="13068" max="13312" width="9.140625" style="291"/>
    <col min="13313" max="13313" width="3.85546875" style="291" customWidth="1"/>
    <col min="13314" max="13314" width="13.7109375" style="291" customWidth="1"/>
    <col min="13315" max="13315" width="16.85546875" style="291" customWidth="1"/>
    <col min="13316" max="13316" width="20.85546875" style="291" customWidth="1"/>
    <col min="13317" max="13317" width="34" style="291" customWidth="1"/>
    <col min="13318" max="13318" width="14.140625" style="291" customWidth="1"/>
    <col min="13319" max="13319" width="11" style="291" customWidth="1"/>
    <col min="13320" max="13320" width="19.28515625" style="291" customWidth="1"/>
    <col min="13321" max="13321" width="14.28515625" style="291" customWidth="1"/>
    <col min="13322" max="13322" width="13" style="291" customWidth="1"/>
    <col min="13323" max="13323" width="17.28515625" style="291" customWidth="1"/>
    <col min="13324" max="13568" width="9.140625" style="291"/>
    <col min="13569" max="13569" width="3.85546875" style="291" customWidth="1"/>
    <col min="13570" max="13570" width="13.7109375" style="291" customWidth="1"/>
    <col min="13571" max="13571" width="16.85546875" style="291" customWidth="1"/>
    <col min="13572" max="13572" width="20.85546875" style="291" customWidth="1"/>
    <col min="13573" max="13573" width="34" style="291" customWidth="1"/>
    <col min="13574" max="13574" width="14.140625" style="291" customWidth="1"/>
    <col min="13575" max="13575" width="11" style="291" customWidth="1"/>
    <col min="13576" max="13576" width="19.28515625" style="291" customWidth="1"/>
    <col min="13577" max="13577" width="14.28515625" style="291" customWidth="1"/>
    <col min="13578" max="13578" width="13" style="291" customWidth="1"/>
    <col min="13579" max="13579" width="17.28515625" style="291" customWidth="1"/>
    <col min="13580" max="13824" width="9.140625" style="291"/>
    <col min="13825" max="13825" width="3.85546875" style="291" customWidth="1"/>
    <col min="13826" max="13826" width="13.7109375" style="291" customWidth="1"/>
    <col min="13827" max="13827" width="16.85546875" style="291" customWidth="1"/>
    <col min="13828" max="13828" width="20.85546875" style="291" customWidth="1"/>
    <col min="13829" max="13829" width="34" style="291" customWidth="1"/>
    <col min="13830" max="13830" width="14.140625" style="291" customWidth="1"/>
    <col min="13831" max="13831" width="11" style="291" customWidth="1"/>
    <col min="13832" max="13832" width="19.28515625" style="291" customWidth="1"/>
    <col min="13833" max="13833" width="14.28515625" style="291" customWidth="1"/>
    <col min="13834" max="13834" width="13" style="291" customWidth="1"/>
    <col min="13835" max="13835" width="17.28515625" style="291" customWidth="1"/>
    <col min="13836" max="14080" width="9.140625" style="291"/>
    <col min="14081" max="14081" width="3.85546875" style="291" customWidth="1"/>
    <col min="14082" max="14082" width="13.7109375" style="291" customWidth="1"/>
    <col min="14083" max="14083" width="16.85546875" style="291" customWidth="1"/>
    <col min="14084" max="14084" width="20.85546875" style="291" customWidth="1"/>
    <col min="14085" max="14085" width="34" style="291" customWidth="1"/>
    <col min="14086" max="14086" width="14.140625" style="291" customWidth="1"/>
    <col min="14087" max="14087" width="11" style="291" customWidth="1"/>
    <col min="14088" max="14088" width="19.28515625" style="291" customWidth="1"/>
    <col min="14089" max="14089" width="14.28515625" style="291" customWidth="1"/>
    <col min="14090" max="14090" width="13" style="291" customWidth="1"/>
    <col min="14091" max="14091" width="17.28515625" style="291" customWidth="1"/>
    <col min="14092" max="14336" width="9.140625" style="291"/>
    <col min="14337" max="14337" width="3.85546875" style="291" customWidth="1"/>
    <col min="14338" max="14338" width="13.7109375" style="291" customWidth="1"/>
    <col min="14339" max="14339" width="16.85546875" style="291" customWidth="1"/>
    <col min="14340" max="14340" width="20.85546875" style="291" customWidth="1"/>
    <col min="14341" max="14341" width="34" style="291" customWidth="1"/>
    <col min="14342" max="14342" width="14.140625" style="291" customWidth="1"/>
    <col min="14343" max="14343" width="11" style="291" customWidth="1"/>
    <col min="14344" max="14344" width="19.28515625" style="291" customWidth="1"/>
    <col min="14345" max="14345" width="14.28515625" style="291" customWidth="1"/>
    <col min="14346" max="14346" width="13" style="291" customWidth="1"/>
    <col min="14347" max="14347" width="17.28515625" style="291" customWidth="1"/>
    <col min="14348" max="14592" width="9.140625" style="291"/>
    <col min="14593" max="14593" width="3.85546875" style="291" customWidth="1"/>
    <col min="14594" max="14594" width="13.7109375" style="291" customWidth="1"/>
    <col min="14595" max="14595" width="16.85546875" style="291" customWidth="1"/>
    <col min="14596" max="14596" width="20.85546875" style="291" customWidth="1"/>
    <col min="14597" max="14597" width="34" style="291" customWidth="1"/>
    <col min="14598" max="14598" width="14.140625" style="291" customWidth="1"/>
    <col min="14599" max="14599" width="11" style="291" customWidth="1"/>
    <col min="14600" max="14600" width="19.28515625" style="291" customWidth="1"/>
    <col min="14601" max="14601" width="14.28515625" style="291" customWidth="1"/>
    <col min="14602" max="14602" width="13" style="291" customWidth="1"/>
    <col min="14603" max="14603" width="17.28515625" style="291" customWidth="1"/>
    <col min="14604" max="14848" width="9.140625" style="291"/>
    <col min="14849" max="14849" width="3.85546875" style="291" customWidth="1"/>
    <col min="14850" max="14850" width="13.7109375" style="291" customWidth="1"/>
    <col min="14851" max="14851" width="16.85546875" style="291" customWidth="1"/>
    <col min="14852" max="14852" width="20.85546875" style="291" customWidth="1"/>
    <col min="14853" max="14853" width="34" style="291" customWidth="1"/>
    <col min="14854" max="14854" width="14.140625" style="291" customWidth="1"/>
    <col min="14855" max="14855" width="11" style="291" customWidth="1"/>
    <col min="14856" max="14856" width="19.28515625" style="291" customWidth="1"/>
    <col min="14857" max="14857" width="14.28515625" style="291" customWidth="1"/>
    <col min="14858" max="14858" width="13" style="291" customWidth="1"/>
    <col min="14859" max="14859" width="17.28515625" style="291" customWidth="1"/>
    <col min="14860" max="15104" width="9.140625" style="291"/>
    <col min="15105" max="15105" width="3.85546875" style="291" customWidth="1"/>
    <col min="15106" max="15106" width="13.7109375" style="291" customWidth="1"/>
    <col min="15107" max="15107" width="16.85546875" style="291" customWidth="1"/>
    <col min="15108" max="15108" width="20.85546875" style="291" customWidth="1"/>
    <col min="15109" max="15109" width="34" style="291" customWidth="1"/>
    <col min="15110" max="15110" width="14.140625" style="291" customWidth="1"/>
    <col min="15111" max="15111" width="11" style="291" customWidth="1"/>
    <col min="15112" max="15112" width="19.28515625" style="291" customWidth="1"/>
    <col min="15113" max="15113" width="14.28515625" style="291" customWidth="1"/>
    <col min="15114" max="15114" width="13" style="291" customWidth="1"/>
    <col min="15115" max="15115" width="17.28515625" style="291" customWidth="1"/>
    <col min="15116" max="15360" width="9.140625" style="291"/>
    <col min="15361" max="15361" width="3.85546875" style="291" customWidth="1"/>
    <col min="15362" max="15362" width="13.7109375" style="291" customWidth="1"/>
    <col min="15363" max="15363" width="16.85546875" style="291" customWidth="1"/>
    <col min="15364" max="15364" width="20.85546875" style="291" customWidth="1"/>
    <col min="15365" max="15365" width="34" style="291" customWidth="1"/>
    <col min="15366" max="15366" width="14.140625" style="291" customWidth="1"/>
    <col min="15367" max="15367" width="11" style="291" customWidth="1"/>
    <col min="15368" max="15368" width="19.28515625" style="291" customWidth="1"/>
    <col min="15369" max="15369" width="14.28515625" style="291" customWidth="1"/>
    <col min="15370" max="15370" width="13" style="291" customWidth="1"/>
    <col min="15371" max="15371" width="17.28515625" style="291" customWidth="1"/>
    <col min="15372" max="15616" width="9.140625" style="291"/>
    <col min="15617" max="15617" width="3.85546875" style="291" customWidth="1"/>
    <col min="15618" max="15618" width="13.7109375" style="291" customWidth="1"/>
    <col min="15619" max="15619" width="16.85546875" style="291" customWidth="1"/>
    <col min="15620" max="15620" width="20.85546875" style="291" customWidth="1"/>
    <col min="15621" max="15621" width="34" style="291" customWidth="1"/>
    <col min="15622" max="15622" width="14.140625" style="291" customWidth="1"/>
    <col min="15623" max="15623" width="11" style="291" customWidth="1"/>
    <col min="15624" max="15624" width="19.28515625" style="291" customWidth="1"/>
    <col min="15625" max="15625" width="14.28515625" style="291" customWidth="1"/>
    <col min="15626" max="15626" width="13" style="291" customWidth="1"/>
    <col min="15627" max="15627" width="17.28515625" style="291" customWidth="1"/>
    <col min="15628" max="15872" width="9.140625" style="291"/>
    <col min="15873" max="15873" width="3.85546875" style="291" customWidth="1"/>
    <col min="15874" max="15874" width="13.7109375" style="291" customWidth="1"/>
    <col min="15875" max="15875" width="16.85546875" style="291" customWidth="1"/>
    <col min="15876" max="15876" width="20.85546875" style="291" customWidth="1"/>
    <col min="15877" max="15877" width="34" style="291" customWidth="1"/>
    <col min="15878" max="15878" width="14.140625" style="291" customWidth="1"/>
    <col min="15879" max="15879" width="11" style="291" customWidth="1"/>
    <col min="15880" max="15880" width="19.28515625" style="291" customWidth="1"/>
    <col min="15881" max="15881" width="14.28515625" style="291" customWidth="1"/>
    <col min="15882" max="15882" width="13" style="291" customWidth="1"/>
    <col min="15883" max="15883" width="17.28515625" style="291" customWidth="1"/>
    <col min="15884" max="16128" width="9.140625" style="291"/>
    <col min="16129" max="16129" width="3.85546875" style="291" customWidth="1"/>
    <col min="16130" max="16130" width="13.7109375" style="291" customWidth="1"/>
    <col min="16131" max="16131" width="16.85546875" style="291" customWidth="1"/>
    <col min="16132" max="16132" width="20.85546875" style="291" customWidth="1"/>
    <col min="16133" max="16133" width="34" style="291" customWidth="1"/>
    <col min="16134" max="16134" width="14.140625" style="291" customWidth="1"/>
    <col min="16135" max="16135" width="11" style="291" customWidth="1"/>
    <col min="16136" max="16136" width="19.28515625" style="291" customWidth="1"/>
    <col min="16137" max="16137" width="14.28515625" style="291" customWidth="1"/>
    <col min="16138" max="16138" width="13" style="291" customWidth="1"/>
    <col min="16139" max="16139" width="17.28515625" style="291" customWidth="1"/>
    <col min="16140" max="16384" width="9.140625" style="291"/>
  </cols>
  <sheetData>
    <row r="1" spans="1:11" ht="89.25" customHeight="1" thickTop="1" x14ac:dyDescent="0.2">
      <c r="A1" s="317" t="s">
        <v>743</v>
      </c>
      <c r="B1" s="295" t="s">
        <v>744</v>
      </c>
      <c r="C1" s="295" t="s">
        <v>745</v>
      </c>
      <c r="D1" s="296" t="s">
        <v>746</v>
      </c>
      <c r="E1" s="296" t="s">
        <v>167</v>
      </c>
      <c r="F1" s="296" t="s">
        <v>10</v>
      </c>
      <c r="G1" s="296" t="s">
        <v>747</v>
      </c>
      <c r="H1" s="296" t="s">
        <v>748</v>
      </c>
      <c r="I1" s="296" t="s">
        <v>12</v>
      </c>
      <c r="J1" s="296" t="s">
        <v>13</v>
      </c>
      <c r="K1" s="297" t="s">
        <v>14</v>
      </c>
    </row>
    <row r="2" spans="1:11" x14ac:dyDescent="0.2">
      <c r="A2" s="299" t="s">
        <v>52</v>
      </c>
      <c r="B2" s="313">
        <v>10000</v>
      </c>
      <c r="C2" s="313"/>
      <c r="D2" s="298">
        <v>29955634590</v>
      </c>
      <c r="E2" s="299" t="s">
        <v>882</v>
      </c>
      <c r="F2" s="299" t="s">
        <v>774</v>
      </c>
      <c r="G2" s="299" t="s">
        <v>883</v>
      </c>
      <c r="H2" s="299"/>
      <c r="I2" s="299"/>
      <c r="J2" s="299"/>
      <c r="K2" s="299"/>
    </row>
    <row r="3" spans="1:11" x14ac:dyDescent="0.2">
      <c r="A3" s="299" t="s">
        <v>15</v>
      </c>
      <c r="B3" s="313">
        <v>50000</v>
      </c>
      <c r="C3" s="313"/>
      <c r="D3" s="298">
        <v>58921608350</v>
      </c>
      <c r="E3" s="299" t="s">
        <v>885</v>
      </c>
      <c r="F3" s="299" t="s">
        <v>774</v>
      </c>
      <c r="G3" s="299" t="s">
        <v>886</v>
      </c>
      <c r="H3" s="299"/>
      <c r="I3" s="299"/>
      <c r="J3" s="299"/>
      <c r="K3" s="299"/>
    </row>
    <row r="4" spans="1:11" x14ac:dyDescent="0.2">
      <c r="A4" s="299" t="s">
        <v>60</v>
      </c>
      <c r="B4" s="313">
        <v>50000</v>
      </c>
      <c r="C4" s="313"/>
      <c r="D4" s="298">
        <v>75917721668</v>
      </c>
      <c r="E4" s="299" t="s">
        <v>867</v>
      </c>
      <c r="F4" s="299" t="s">
        <v>774</v>
      </c>
      <c r="G4" s="299" t="s">
        <v>888</v>
      </c>
      <c r="H4" s="299"/>
      <c r="I4" s="299"/>
      <c r="J4" s="299"/>
      <c r="K4" s="299"/>
    </row>
    <row r="5" spans="1:11" x14ac:dyDescent="0.2">
      <c r="A5" s="299" t="s">
        <v>22</v>
      </c>
      <c r="B5" s="313">
        <v>50000</v>
      </c>
      <c r="C5" s="313"/>
      <c r="D5" s="298">
        <v>96417347636</v>
      </c>
      <c r="E5" s="299" t="s">
        <v>890</v>
      </c>
      <c r="F5" s="299" t="s">
        <v>774</v>
      </c>
      <c r="G5" s="299" t="s">
        <v>891</v>
      </c>
      <c r="H5" s="299"/>
      <c r="I5" s="299"/>
      <c r="J5" s="299"/>
      <c r="K5" s="299"/>
    </row>
    <row r="6" spans="1:11" x14ac:dyDescent="0.2">
      <c r="A6" s="299" t="s">
        <v>107</v>
      </c>
      <c r="B6" s="314">
        <v>100000</v>
      </c>
      <c r="C6" s="314"/>
      <c r="D6" s="300"/>
      <c r="E6" s="301" t="s">
        <v>1884</v>
      </c>
      <c r="F6" s="301" t="s">
        <v>774</v>
      </c>
      <c r="G6" s="301" t="s">
        <v>1885</v>
      </c>
      <c r="H6" s="302" t="s">
        <v>1886</v>
      </c>
      <c r="I6" s="301"/>
      <c r="J6" s="301"/>
      <c r="K6" s="301"/>
    </row>
    <row r="7" spans="1:11" x14ac:dyDescent="0.2">
      <c r="A7" s="299" t="s">
        <v>24</v>
      </c>
      <c r="B7" s="313">
        <v>50000</v>
      </c>
      <c r="C7" s="313"/>
      <c r="D7" s="298">
        <v>18742837733</v>
      </c>
      <c r="E7" s="299" t="s">
        <v>893</v>
      </c>
      <c r="F7" s="299" t="s">
        <v>894</v>
      </c>
      <c r="G7" s="299" t="s">
        <v>895</v>
      </c>
      <c r="H7" s="299"/>
      <c r="I7" s="299"/>
      <c r="J7" s="299"/>
      <c r="K7" s="299"/>
    </row>
    <row r="8" spans="1:11" x14ac:dyDescent="0.2">
      <c r="A8" s="299" t="s">
        <v>68</v>
      </c>
      <c r="B8" s="313">
        <v>50000</v>
      </c>
      <c r="C8" s="313"/>
      <c r="D8" s="298">
        <v>6585792556</v>
      </c>
      <c r="E8" s="299" t="s">
        <v>897</v>
      </c>
      <c r="F8" s="299" t="s">
        <v>898</v>
      </c>
      <c r="G8" s="299" t="s">
        <v>899</v>
      </c>
      <c r="H8" s="299"/>
      <c r="I8" s="299"/>
      <c r="J8" s="299"/>
      <c r="K8" s="299"/>
    </row>
    <row r="9" spans="1:11" x14ac:dyDescent="0.2">
      <c r="A9" s="299" t="s">
        <v>26</v>
      </c>
      <c r="B9" s="313">
        <v>10000</v>
      </c>
      <c r="C9" s="313"/>
      <c r="D9" s="298">
        <v>68449857276</v>
      </c>
      <c r="E9" s="299" t="s">
        <v>862</v>
      </c>
      <c r="F9" s="299" t="s">
        <v>774</v>
      </c>
      <c r="G9" s="299" t="s">
        <v>901</v>
      </c>
      <c r="H9" s="299"/>
      <c r="I9" s="299"/>
      <c r="J9" s="299"/>
      <c r="K9" s="299"/>
    </row>
    <row r="10" spans="1:11" x14ac:dyDescent="0.2">
      <c r="A10" s="299" t="s">
        <v>28</v>
      </c>
      <c r="B10" s="313">
        <v>10000</v>
      </c>
      <c r="C10" s="313"/>
      <c r="D10" s="298">
        <v>68449857276</v>
      </c>
      <c r="E10" s="299" t="s">
        <v>862</v>
      </c>
      <c r="F10" s="299" t="s">
        <v>774</v>
      </c>
      <c r="G10" s="299" t="s">
        <v>901</v>
      </c>
      <c r="H10" s="299"/>
      <c r="I10" s="299"/>
      <c r="J10" s="299"/>
      <c r="K10" s="299"/>
    </row>
    <row r="11" spans="1:11" x14ac:dyDescent="0.2">
      <c r="A11" s="299" t="s">
        <v>72</v>
      </c>
      <c r="B11" s="313">
        <v>10000</v>
      </c>
      <c r="C11" s="313"/>
      <c r="D11" s="298">
        <v>68449857276</v>
      </c>
      <c r="E11" s="299" t="s">
        <v>862</v>
      </c>
      <c r="F11" s="299" t="s">
        <v>774</v>
      </c>
      <c r="G11" s="299" t="s">
        <v>901</v>
      </c>
      <c r="H11" s="299"/>
      <c r="I11" s="299"/>
      <c r="J11" s="299"/>
      <c r="K11" s="299"/>
    </row>
    <row r="12" spans="1:11" x14ac:dyDescent="0.2">
      <c r="A12" s="299" t="s">
        <v>30</v>
      </c>
      <c r="B12" s="313">
        <v>50000</v>
      </c>
      <c r="C12" s="313"/>
      <c r="D12" s="298">
        <v>68449857276</v>
      </c>
      <c r="E12" s="299" t="s">
        <v>862</v>
      </c>
      <c r="F12" s="299" t="s">
        <v>774</v>
      </c>
      <c r="G12" s="299" t="s">
        <v>901</v>
      </c>
      <c r="H12" s="299"/>
      <c r="I12" s="299"/>
      <c r="J12" s="299"/>
      <c r="K12" s="299"/>
    </row>
    <row r="13" spans="1:11" x14ac:dyDescent="0.2">
      <c r="A13" s="299" t="s">
        <v>169</v>
      </c>
      <c r="B13" s="313">
        <v>50000</v>
      </c>
      <c r="C13" s="313"/>
      <c r="D13" s="298">
        <v>89287545538</v>
      </c>
      <c r="E13" s="299" t="s">
        <v>906</v>
      </c>
      <c r="F13" s="299" t="s">
        <v>774</v>
      </c>
      <c r="G13" s="299" t="s">
        <v>907</v>
      </c>
      <c r="H13" s="299"/>
      <c r="I13" s="299"/>
      <c r="J13" s="299"/>
      <c r="K13" s="299"/>
    </row>
    <row r="14" spans="1:11" x14ac:dyDescent="0.2">
      <c r="A14" s="299" t="s">
        <v>170</v>
      </c>
      <c r="B14" s="313">
        <v>50000</v>
      </c>
      <c r="C14" s="313"/>
      <c r="D14" s="298">
        <v>89287545538</v>
      </c>
      <c r="E14" s="299" t="s">
        <v>906</v>
      </c>
      <c r="F14" s="299" t="s">
        <v>774</v>
      </c>
      <c r="G14" s="299" t="s">
        <v>907</v>
      </c>
      <c r="H14" s="299"/>
      <c r="I14" s="299"/>
      <c r="J14" s="299"/>
      <c r="K14" s="299"/>
    </row>
    <row r="15" spans="1:11" x14ac:dyDescent="0.2">
      <c r="A15" s="299" t="s">
        <v>32</v>
      </c>
      <c r="B15" s="313">
        <v>50000</v>
      </c>
      <c r="C15" s="313"/>
      <c r="D15" s="298">
        <v>89287545538</v>
      </c>
      <c r="E15" s="299" t="s">
        <v>906</v>
      </c>
      <c r="F15" s="299" t="s">
        <v>774</v>
      </c>
      <c r="G15" s="299" t="s">
        <v>907</v>
      </c>
      <c r="H15" s="299"/>
      <c r="I15" s="299"/>
      <c r="J15" s="299"/>
      <c r="K15" s="299"/>
    </row>
    <row r="16" spans="1:11" x14ac:dyDescent="0.2">
      <c r="A16" s="299" t="s">
        <v>171</v>
      </c>
      <c r="B16" s="313">
        <v>50000</v>
      </c>
      <c r="C16" s="313"/>
      <c r="D16" s="298">
        <v>89287545538</v>
      </c>
      <c r="E16" s="299" t="s">
        <v>906</v>
      </c>
      <c r="F16" s="299" t="s">
        <v>774</v>
      </c>
      <c r="G16" s="299" t="s">
        <v>907</v>
      </c>
      <c r="H16" s="299"/>
      <c r="I16" s="299"/>
      <c r="J16" s="299"/>
      <c r="K16" s="299"/>
    </row>
    <row r="17" spans="1:11" x14ac:dyDescent="0.2">
      <c r="A17" s="299" t="s">
        <v>172</v>
      </c>
      <c r="B17" s="313">
        <v>50000</v>
      </c>
      <c r="C17" s="313"/>
      <c r="D17" s="298">
        <v>81533373710</v>
      </c>
      <c r="E17" s="299" t="s">
        <v>870</v>
      </c>
      <c r="F17" s="299" t="s">
        <v>774</v>
      </c>
      <c r="G17" s="299" t="s">
        <v>901</v>
      </c>
      <c r="H17" s="299"/>
      <c r="I17" s="299"/>
      <c r="J17" s="299"/>
      <c r="K17" s="299"/>
    </row>
    <row r="18" spans="1:11" x14ac:dyDescent="0.2">
      <c r="A18" s="299" t="s">
        <v>34</v>
      </c>
      <c r="B18" s="313">
        <v>50000</v>
      </c>
      <c r="C18" s="313"/>
      <c r="D18" s="298">
        <v>81533373710</v>
      </c>
      <c r="E18" s="299" t="s">
        <v>870</v>
      </c>
      <c r="F18" s="299" t="s">
        <v>774</v>
      </c>
      <c r="G18" s="299" t="s">
        <v>901</v>
      </c>
      <c r="H18" s="299"/>
      <c r="I18" s="299"/>
      <c r="J18" s="299"/>
      <c r="K18" s="299"/>
    </row>
    <row r="19" spans="1:11" x14ac:dyDescent="0.2">
      <c r="A19" s="299" t="s">
        <v>36</v>
      </c>
      <c r="B19" s="313">
        <v>50000</v>
      </c>
      <c r="C19" s="313"/>
      <c r="D19" s="298">
        <v>81533373710</v>
      </c>
      <c r="E19" s="299" t="s">
        <v>870</v>
      </c>
      <c r="F19" s="299" t="s">
        <v>774</v>
      </c>
      <c r="G19" s="299" t="s">
        <v>901</v>
      </c>
      <c r="H19" s="299"/>
      <c r="I19" s="299"/>
      <c r="J19" s="299"/>
      <c r="K19" s="299"/>
    </row>
    <row r="20" spans="1:11" x14ac:dyDescent="0.2">
      <c r="A20" s="299" t="s">
        <v>43</v>
      </c>
      <c r="B20" s="313">
        <v>100000</v>
      </c>
      <c r="C20" s="313"/>
      <c r="D20" s="298">
        <v>81533373710</v>
      </c>
      <c r="E20" s="299" t="s">
        <v>870</v>
      </c>
      <c r="F20" s="299" t="s">
        <v>774</v>
      </c>
      <c r="G20" s="299" t="s">
        <v>901</v>
      </c>
      <c r="H20" s="299"/>
      <c r="I20" s="299"/>
      <c r="J20" s="299"/>
      <c r="K20" s="299"/>
    </row>
    <row r="21" spans="1:11" x14ac:dyDescent="0.2">
      <c r="A21" s="299" t="s">
        <v>46</v>
      </c>
      <c r="B21" s="313">
        <v>10000</v>
      </c>
      <c r="C21" s="313"/>
      <c r="D21" s="298">
        <v>65124544493</v>
      </c>
      <c r="E21" s="299" t="s">
        <v>916</v>
      </c>
      <c r="F21" s="299" t="s">
        <v>774</v>
      </c>
      <c r="G21" s="299" t="s">
        <v>907</v>
      </c>
      <c r="H21" s="299"/>
      <c r="I21" s="299"/>
      <c r="J21" s="299"/>
      <c r="K21" s="299"/>
    </row>
    <row r="22" spans="1:11" x14ac:dyDescent="0.2">
      <c r="A22" s="299" t="s">
        <v>48</v>
      </c>
      <c r="B22" s="313">
        <v>10000</v>
      </c>
      <c r="C22" s="313"/>
      <c r="D22" s="298">
        <v>65124544493</v>
      </c>
      <c r="E22" s="299" t="s">
        <v>916</v>
      </c>
      <c r="F22" s="299" t="s">
        <v>774</v>
      </c>
      <c r="G22" s="299" t="s">
        <v>907</v>
      </c>
      <c r="H22" s="299"/>
      <c r="I22" s="299"/>
      <c r="J22" s="299"/>
      <c r="K22" s="299"/>
    </row>
    <row r="23" spans="1:11" x14ac:dyDescent="0.2">
      <c r="A23" s="299" t="s">
        <v>76</v>
      </c>
      <c r="B23" s="313">
        <v>50000</v>
      </c>
      <c r="C23" s="313"/>
      <c r="D23" s="298">
        <v>65124544493</v>
      </c>
      <c r="E23" s="299" t="s">
        <v>916</v>
      </c>
      <c r="F23" s="299" t="s">
        <v>774</v>
      </c>
      <c r="G23" s="299" t="s">
        <v>907</v>
      </c>
      <c r="H23" s="299"/>
      <c r="I23" s="299"/>
      <c r="J23" s="299"/>
      <c r="K23" s="299"/>
    </row>
    <row r="24" spans="1:11" x14ac:dyDescent="0.2">
      <c r="A24" s="299" t="s">
        <v>78</v>
      </c>
      <c r="B24" s="313">
        <v>50000</v>
      </c>
      <c r="C24" s="313"/>
      <c r="D24" s="298">
        <v>65124544493</v>
      </c>
      <c r="E24" s="299" t="s">
        <v>916</v>
      </c>
      <c r="F24" s="299" t="s">
        <v>774</v>
      </c>
      <c r="G24" s="299" t="s">
        <v>907</v>
      </c>
      <c r="H24" s="299"/>
      <c r="I24" s="299"/>
      <c r="J24" s="299"/>
      <c r="K24" s="299"/>
    </row>
    <row r="25" spans="1:11" x14ac:dyDescent="0.2">
      <c r="A25" s="299" t="s">
        <v>80</v>
      </c>
      <c r="B25" s="313">
        <v>10000</v>
      </c>
      <c r="C25" s="313"/>
      <c r="D25" s="298">
        <v>67320294758</v>
      </c>
      <c r="E25" s="299" t="s">
        <v>752</v>
      </c>
      <c r="F25" s="299" t="s">
        <v>774</v>
      </c>
      <c r="G25" s="299" t="s">
        <v>921</v>
      </c>
      <c r="H25" s="299"/>
      <c r="I25" s="299"/>
      <c r="J25" s="299"/>
      <c r="K25" s="299"/>
    </row>
    <row r="26" spans="1:11" x14ac:dyDescent="0.2">
      <c r="A26" s="299" t="s">
        <v>82</v>
      </c>
      <c r="B26" s="313">
        <v>10000</v>
      </c>
      <c r="C26" s="313"/>
      <c r="D26" s="298">
        <v>67320294758</v>
      </c>
      <c r="E26" s="299" t="s">
        <v>752</v>
      </c>
      <c r="F26" s="299" t="s">
        <v>774</v>
      </c>
      <c r="G26" s="299" t="s">
        <v>921</v>
      </c>
      <c r="H26" s="299"/>
      <c r="I26" s="299"/>
      <c r="J26" s="299"/>
      <c r="K26" s="299"/>
    </row>
    <row r="27" spans="1:11" x14ac:dyDescent="0.2">
      <c r="A27" s="299" t="s">
        <v>84</v>
      </c>
      <c r="B27" s="313">
        <v>50000</v>
      </c>
      <c r="C27" s="313"/>
      <c r="D27" s="298">
        <v>67320294758</v>
      </c>
      <c r="E27" s="299" t="s">
        <v>752</v>
      </c>
      <c r="F27" s="299" t="s">
        <v>774</v>
      </c>
      <c r="G27" s="299" t="s">
        <v>921</v>
      </c>
      <c r="H27" s="299"/>
      <c r="I27" s="299"/>
      <c r="J27" s="299"/>
      <c r="K27" s="299"/>
    </row>
    <row r="28" spans="1:11" x14ac:dyDescent="0.2">
      <c r="A28" s="299" t="s">
        <v>86</v>
      </c>
      <c r="B28" s="313">
        <v>50000</v>
      </c>
      <c r="C28" s="313"/>
      <c r="D28" s="298">
        <v>67320294758</v>
      </c>
      <c r="E28" s="299" t="s">
        <v>752</v>
      </c>
      <c r="F28" s="299" t="s">
        <v>774</v>
      </c>
      <c r="G28" s="299" t="s">
        <v>921</v>
      </c>
      <c r="H28" s="299"/>
      <c r="I28" s="299"/>
      <c r="J28" s="299"/>
      <c r="K28" s="299"/>
    </row>
    <row r="29" spans="1:11" x14ac:dyDescent="0.2">
      <c r="A29" s="299" t="s">
        <v>38</v>
      </c>
      <c r="B29" s="313">
        <v>10000</v>
      </c>
      <c r="C29" s="313"/>
      <c r="D29" s="298">
        <v>67570528666</v>
      </c>
      <c r="E29" s="299" t="s">
        <v>866</v>
      </c>
      <c r="F29" s="299" t="s">
        <v>774</v>
      </c>
      <c r="G29" s="299" t="s">
        <v>921</v>
      </c>
      <c r="H29" s="299"/>
      <c r="I29" s="299"/>
      <c r="J29" s="299"/>
      <c r="K29" s="299"/>
    </row>
    <row r="30" spans="1:11" x14ac:dyDescent="0.2">
      <c r="A30" s="299" t="s">
        <v>89</v>
      </c>
      <c r="B30" s="313">
        <v>10000</v>
      </c>
      <c r="C30" s="313"/>
      <c r="D30" s="298">
        <v>67570528666</v>
      </c>
      <c r="E30" s="299" t="s">
        <v>866</v>
      </c>
      <c r="F30" s="299" t="s">
        <v>774</v>
      </c>
      <c r="G30" s="299" t="s">
        <v>921</v>
      </c>
      <c r="H30" s="299"/>
      <c r="I30" s="299"/>
      <c r="J30" s="299"/>
      <c r="K30" s="299"/>
    </row>
    <row r="31" spans="1:11" x14ac:dyDescent="0.2">
      <c r="A31" s="299" t="s">
        <v>40</v>
      </c>
      <c r="B31" s="313">
        <v>50000</v>
      </c>
      <c r="C31" s="313"/>
      <c r="D31" s="298">
        <v>67570528666</v>
      </c>
      <c r="E31" s="299" t="s">
        <v>866</v>
      </c>
      <c r="F31" s="299" t="s">
        <v>774</v>
      </c>
      <c r="G31" s="299" t="s">
        <v>921</v>
      </c>
      <c r="H31" s="299"/>
      <c r="I31" s="299"/>
      <c r="J31" s="299"/>
      <c r="K31" s="299"/>
    </row>
    <row r="32" spans="1:11" x14ac:dyDescent="0.2">
      <c r="A32" s="299" t="s">
        <v>173</v>
      </c>
      <c r="B32" s="313">
        <v>50000</v>
      </c>
      <c r="C32" s="313"/>
      <c r="D32" s="298">
        <v>67570528666</v>
      </c>
      <c r="E32" s="299" t="s">
        <v>866</v>
      </c>
      <c r="F32" s="299" t="s">
        <v>774</v>
      </c>
      <c r="G32" s="299" t="s">
        <v>921</v>
      </c>
      <c r="H32" s="299"/>
      <c r="I32" s="299"/>
      <c r="J32" s="299"/>
      <c r="K32" s="299"/>
    </row>
    <row r="33" spans="1:11" x14ac:dyDescent="0.2">
      <c r="A33" s="299" t="s">
        <v>174</v>
      </c>
      <c r="B33" s="313">
        <v>10000</v>
      </c>
      <c r="C33" s="313"/>
      <c r="D33" s="298">
        <v>11167807843</v>
      </c>
      <c r="E33" s="299" t="s">
        <v>873</v>
      </c>
      <c r="F33" s="299" t="s">
        <v>774</v>
      </c>
      <c r="G33" s="299" t="s">
        <v>921</v>
      </c>
      <c r="H33" s="299"/>
      <c r="I33" s="299"/>
      <c r="J33" s="299"/>
      <c r="K33" s="299"/>
    </row>
    <row r="34" spans="1:11" x14ac:dyDescent="0.2">
      <c r="A34" s="299" t="s">
        <v>175</v>
      </c>
      <c r="B34" s="313">
        <v>10000</v>
      </c>
      <c r="C34" s="313"/>
      <c r="D34" s="298">
        <v>11167807843</v>
      </c>
      <c r="E34" s="299" t="s">
        <v>873</v>
      </c>
      <c r="F34" s="299" t="s">
        <v>774</v>
      </c>
      <c r="G34" s="299" t="s">
        <v>921</v>
      </c>
      <c r="H34" s="299"/>
      <c r="I34" s="299"/>
      <c r="J34" s="299"/>
      <c r="K34" s="299"/>
    </row>
    <row r="35" spans="1:11" x14ac:dyDescent="0.2">
      <c r="A35" s="299" t="s">
        <v>176</v>
      </c>
      <c r="B35" s="313">
        <v>50000</v>
      </c>
      <c r="C35" s="313"/>
      <c r="D35" s="298">
        <v>11167807843</v>
      </c>
      <c r="E35" s="299" t="s">
        <v>873</v>
      </c>
      <c r="F35" s="299" t="s">
        <v>774</v>
      </c>
      <c r="G35" s="299" t="s">
        <v>921</v>
      </c>
      <c r="H35" s="299"/>
      <c r="I35" s="299"/>
      <c r="J35" s="299"/>
      <c r="K35" s="299"/>
    </row>
    <row r="36" spans="1:11" x14ac:dyDescent="0.2">
      <c r="A36" s="299" t="s">
        <v>177</v>
      </c>
      <c r="B36" s="313">
        <v>50000</v>
      </c>
      <c r="C36" s="313"/>
      <c r="D36" s="298">
        <v>11167807843</v>
      </c>
      <c r="E36" s="299" t="s">
        <v>873</v>
      </c>
      <c r="F36" s="299" t="s">
        <v>774</v>
      </c>
      <c r="G36" s="299" t="s">
        <v>921</v>
      </c>
      <c r="H36" s="299"/>
      <c r="I36" s="299"/>
      <c r="J36" s="299"/>
      <c r="K36" s="299"/>
    </row>
    <row r="37" spans="1:11" x14ac:dyDescent="0.2">
      <c r="A37" s="299" t="s">
        <v>178</v>
      </c>
      <c r="B37" s="313">
        <v>10000</v>
      </c>
      <c r="C37" s="313"/>
      <c r="D37" s="298">
        <v>86374212743</v>
      </c>
      <c r="E37" s="299" t="s">
        <v>869</v>
      </c>
      <c r="F37" s="299" t="s">
        <v>774</v>
      </c>
      <c r="G37" s="299" t="s">
        <v>934</v>
      </c>
      <c r="H37" s="299"/>
      <c r="I37" s="299"/>
      <c r="J37" s="299"/>
      <c r="K37" s="299"/>
    </row>
    <row r="38" spans="1:11" x14ac:dyDescent="0.2">
      <c r="A38" s="299" t="s">
        <v>179</v>
      </c>
      <c r="B38" s="313">
        <v>10000</v>
      </c>
      <c r="C38" s="313"/>
      <c r="D38" s="298">
        <v>86374212743</v>
      </c>
      <c r="E38" s="299" t="s">
        <v>869</v>
      </c>
      <c r="F38" s="299" t="s">
        <v>774</v>
      </c>
      <c r="G38" s="299" t="s">
        <v>934</v>
      </c>
      <c r="H38" s="299"/>
      <c r="I38" s="299"/>
      <c r="J38" s="299"/>
      <c r="K38" s="299"/>
    </row>
    <row r="39" spans="1:11" x14ac:dyDescent="0.2">
      <c r="A39" s="299" t="s">
        <v>753</v>
      </c>
      <c r="B39" s="313">
        <v>10000</v>
      </c>
      <c r="C39" s="313"/>
      <c r="D39" s="298">
        <v>86374212743</v>
      </c>
      <c r="E39" s="299" t="s">
        <v>869</v>
      </c>
      <c r="F39" s="299" t="s">
        <v>774</v>
      </c>
      <c r="G39" s="299" t="s">
        <v>934</v>
      </c>
      <c r="H39" s="299"/>
      <c r="I39" s="299"/>
      <c r="J39" s="299"/>
      <c r="K39" s="299"/>
    </row>
    <row r="40" spans="1:11" x14ac:dyDescent="0.2">
      <c r="A40" s="299" t="s">
        <v>754</v>
      </c>
      <c r="B40" s="313">
        <v>50000</v>
      </c>
      <c r="C40" s="313"/>
      <c r="D40" s="298">
        <v>86374212743</v>
      </c>
      <c r="E40" s="299" t="s">
        <v>869</v>
      </c>
      <c r="F40" s="299" t="s">
        <v>774</v>
      </c>
      <c r="G40" s="299" t="s">
        <v>934</v>
      </c>
      <c r="H40" s="299"/>
      <c r="I40" s="299"/>
      <c r="J40" s="299"/>
      <c r="K40" s="299"/>
    </row>
    <row r="41" spans="1:11" x14ac:dyDescent="0.2">
      <c r="A41" s="299" t="s">
        <v>755</v>
      </c>
      <c r="B41" s="313">
        <v>10000</v>
      </c>
      <c r="C41" s="313"/>
      <c r="D41" s="298">
        <v>39782409737</v>
      </c>
      <c r="E41" s="299" t="s">
        <v>874</v>
      </c>
      <c r="F41" s="299" t="s">
        <v>774</v>
      </c>
      <c r="G41" s="299" t="s">
        <v>934</v>
      </c>
      <c r="H41" s="299"/>
      <c r="I41" s="299"/>
      <c r="J41" s="299"/>
      <c r="K41" s="299"/>
    </row>
    <row r="42" spans="1:11" x14ac:dyDescent="0.2">
      <c r="A42" s="299" t="s">
        <v>756</v>
      </c>
      <c r="B42" s="313">
        <v>10000</v>
      </c>
      <c r="C42" s="313"/>
      <c r="D42" s="298">
        <v>39782409737</v>
      </c>
      <c r="E42" s="299" t="s">
        <v>874</v>
      </c>
      <c r="F42" s="299" t="s">
        <v>774</v>
      </c>
      <c r="G42" s="299" t="s">
        <v>934</v>
      </c>
      <c r="H42" s="299"/>
      <c r="I42" s="299"/>
      <c r="J42" s="299"/>
      <c r="K42" s="299"/>
    </row>
    <row r="43" spans="1:11" x14ac:dyDescent="0.2">
      <c r="A43" s="299" t="s">
        <v>757</v>
      </c>
      <c r="B43" s="313">
        <v>10000</v>
      </c>
      <c r="C43" s="313"/>
      <c r="D43" s="298">
        <v>39782409737</v>
      </c>
      <c r="E43" s="299" t="s">
        <v>874</v>
      </c>
      <c r="F43" s="299" t="s">
        <v>774</v>
      </c>
      <c r="G43" s="299" t="s">
        <v>934</v>
      </c>
      <c r="H43" s="299"/>
      <c r="I43" s="299"/>
      <c r="J43" s="299"/>
      <c r="K43" s="299"/>
    </row>
    <row r="44" spans="1:11" x14ac:dyDescent="0.2">
      <c r="A44" s="299" t="s">
        <v>758</v>
      </c>
      <c r="B44" s="313">
        <v>50000</v>
      </c>
      <c r="C44" s="313"/>
      <c r="D44" s="298">
        <v>39782409737</v>
      </c>
      <c r="E44" s="299" t="s">
        <v>874</v>
      </c>
      <c r="F44" s="299" t="s">
        <v>774</v>
      </c>
      <c r="G44" s="299" t="s">
        <v>934</v>
      </c>
      <c r="H44" s="299"/>
      <c r="I44" s="299"/>
      <c r="J44" s="299"/>
      <c r="K44" s="299"/>
    </row>
    <row r="45" spans="1:11" x14ac:dyDescent="0.2">
      <c r="A45" s="299" t="s">
        <v>760</v>
      </c>
      <c r="B45" s="313">
        <v>10000</v>
      </c>
      <c r="C45" s="313"/>
      <c r="D45" s="298">
        <v>36161001648</v>
      </c>
      <c r="E45" s="299" t="s">
        <v>943</v>
      </c>
      <c r="F45" s="299" t="s">
        <v>774</v>
      </c>
      <c r="G45" s="299" t="s">
        <v>921</v>
      </c>
      <c r="H45" s="299"/>
      <c r="I45" s="299"/>
      <c r="J45" s="299"/>
      <c r="K45" s="299"/>
    </row>
    <row r="46" spans="1:11" x14ac:dyDescent="0.2">
      <c r="A46" s="299" t="s">
        <v>761</v>
      </c>
      <c r="B46" s="313">
        <v>10000</v>
      </c>
      <c r="C46" s="313"/>
      <c r="D46" s="298">
        <v>36161001648</v>
      </c>
      <c r="E46" s="299" t="s">
        <v>943</v>
      </c>
      <c r="F46" s="299" t="s">
        <v>774</v>
      </c>
      <c r="G46" s="299" t="s">
        <v>921</v>
      </c>
      <c r="H46" s="299"/>
      <c r="I46" s="299"/>
      <c r="J46" s="299"/>
      <c r="K46" s="299"/>
    </row>
    <row r="47" spans="1:11" x14ac:dyDescent="0.2">
      <c r="A47" s="299" t="s">
        <v>763</v>
      </c>
      <c r="B47" s="313">
        <v>10000</v>
      </c>
      <c r="C47" s="313"/>
      <c r="D47" s="298">
        <v>36161001648</v>
      </c>
      <c r="E47" s="299" t="s">
        <v>943</v>
      </c>
      <c r="F47" s="299" t="s">
        <v>774</v>
      </c>
      <c r="G47" s="299" t="s">
        <v>921</v>
      </c>
      <c r="H47" s="299"/>
      <c r="I47" s="299"/>
      <c r="J47" s="299"/>
      <c r="K47" s="299"/>
    </row>
    <row r="48" spans="1:11" x14ac:dyDescent="0.2">
      <c r="A48" s="299" t="s">
        <v>764</v>
      </c>
      <c r="B48" s="313">
        <v>10000</v>
      </c>
      <c r="C48" s="313"/>
      <c r="D48" s="298">
        <v>36161001648</v>
      </c>
      <c r="E48" s="299" t="s">
        <v>943</v>
      </c>
      <c r="F48" s="299" t="s">
        <v>774</v>
      </c>
      <c r="G48" s="299" t="s">
        <v>921</v>
      </c>
      <c r="H48" s="299"/>
      <c r="I48" s="299"/>
      <c r="J48" s="299"/>
      <c r="K48" s="299"/>
    </row>
    <row r="49" spans="1:11" x14ac:dyDescent="0.2">
      <c r="A49" s="299" t="s">
        <v>765</v>
      </c>
      <c r="B49" s="313">
        <v>10000</v>
      </c>
      <c r="C49" s="313"/>
      <c r="D49" s="298">
        <v>38062679554</v>
      </c>
      <c r="E49" s="299" t="s">
        <v>865</v>
      </c>
      <c r="F49" s="299" t="s">
        <v>774</v>
      </c>
      <c r="G49" s="299" t="s">
        <v>934</v>
      </c>
      <c r="H49" s="299"/>
      <c r="I49" s="299"/>
      <c r="J49" s="299"/>
      <c r="K49" s="299"/>
    </row>
    <row r="50" spans="1:11" x14ac:dyDescent="0.2">
      <c r="A50" s="299" t="s">
        <v>766</v>
      </c>
      <c r="B50" s="313">
        <v>10000</v>
      </c>
      <c r="C50" s="313"/>
      <c r="D50" s="298">
        <v>38062679554</v>
      </c>
      <c r="E50" s="299" t="s">
        <v>865</v>
      </c>
      <c r="F50" s="299" t="s">
        <v>774</v>
      </c>
      <c r="G50" s="299" t="s">
        <v>934</v>
      </c>
      <c r="H50" s="299"/>
      <c r="I50" s="299"/>
      <c r="J50" s="299"/>
      <c r="K50" s="299"/>
    </row>
    <row r="51" spans="1:11" x14ac:dyDescent="0.2">
      <c r="A51" s="299" t="s">
        <v>767</v>
      </c>
      <c r="B51" s="313">
        <v>50000</v>
      </c>
      <c r="C51" s="313"/>
      <c r="D51" s="298">
        <v>38062679554</v>
      </c>
      <c r="E51" s="299" t="s">
        <v>865</v>
      </c>
      <c r="F51" s="299" t="s">
        <v>774</v>
      </c>
      <c r="G51" s="299" t="s">
        <v>934</v>
      </c>
      <c r="H51" s="299"/>
      <c r="I51" s="299"/>
      <c r="J51" s="299"/>
      <c r="K51" s="299"/>
    </row>
    <row r="52" spans="1:11" x14ac:dyDescent="0.2">
      <c r="A52" s="299" t="s">
        <v>1864</v>
      </c>
      <c r="B52" s="313">
        <v>50000</v>
      </c>
      <c r="C52" s="313"/>
      <c r="D52" s="298">
        <v>38062679554</v>
      </c>
      <c r="E52" s="299" t="s">
        <v>865</v>
      </c>
      <c r="F52" s="299" t="s">
        <v>774</v>
      </c>
      <c r="G52" s="299" t="s">
        <v>934</v>
      </c>
      <c r="H52" s="299"/>
      <c r="I52" s="299"/>
      <c r="J52" s="299"/>
      <c r="K52" s="299"/>
    </row>
    <row r="53" spans="1:11" x14ac:dyDescent="0.2">
      <c r="A53" s="299" t="s">
        <v>768</v>
      </c>
      <c r="B53" s="313">
        <v>10000</v>
      </c>
      <c r="C53" s="313"/>
      <c r="D53" s="298">
        <v>76149668981</v>
      </c>
      <c r="E53" s="299" t="s">
        <v>871</v>
      </c>
      <c r="F53" s="299" t="s">
        <v>774</v>
      </c>
      <c r="G53" s="299" t="s">
        <v>952</v>
      </c>
      <c r="H53" s="299"/>
      <c r="I53" s="299"/>
      <c r="J53" s="299"/>
      <c r="K53" s="299"/>
    </row>
    <row r="54" spans="1:11" x14ac:dyDescent="0.2">
      <c r="A54" s="299" t="s">
        <v>769</v>
      </c>
      <c r="B54" s="313">
        <v>10000</v>
      </c>
      <c r="C54" s="313"/>
      <c r="D54" s="298">
        <v>76149668981</v>
      </c>
      <c r="E54" s="299" t="s">
        <v>871</v>
      </c>
      <c r="F54" s="299" t="s">
        <v>774</v>
      </c>
      <c r="G54" s="299" t="s">
        <v>952</v>
      </c>
      <c r="H54" s="299"/>
      <c r="I54" s="299"/>
      <c r="J54" s="299"/>
      <c r="K54" s="299"/>
    </row>
    <row r="55" spans="1:11" x14ac:dyDescent="0.2">
      <c r="A55" s="299" t="s">
        <v>770</v>
      </c>
      <c r="B55" s="313">
        <v>10000</v>
      </c>
      <c r="C55" s="313"/>
      <c r="D55" s="298">
        <v>76149668981</v>
      </c>
      <c r="E55" s="299" t="s">
        <v>871</v>
      </c>
      <c r="F55" s="299" t="s">
        <v>774</v>
      </c>
      <c r="G55" s="299" t="s">
        <v>952</v>
      </c>
      <c r="H55" s="299"/>
      <c r="I55" s="299"/>
      <c r="J55" s="299"/>
      <c r="K55" s="299"/>
    </row>
    <row r="56" spans="1:11" x14ac:dyDescent="0.2">
      <c r="A56" s="299" t="s">
        <v>771</v>
      </c>
      <c r="B56" s="313">
        <v>50000</v>
      </c>
      <c r="C56" s="313"/>
      <c r="D56" s="298">
        <v>76149668981</v>
      </c>
      <c r="E56" s="299" t="s">
        <v>871</v>
      </c>
      <c r="F56" s="299" t="s">
        <v>774</v>
      </c>
      <c r="G56" s="299" t="s">
        <v>952</v>
      </c>
      <c r="H56" s="299"/>
      <c r="I56" s="299"/>
      <c r="J56" s="299"/>
      <c r="K56" s="299"/>
    </row>
    <row r="57" spans="1:11" x14ac:dyDescent="0.2">
      <c r="A57" s="299" t="s">
        <v>772</v>
      </c>
      <c r="B57" s="313">
        <v>10000</v>
      </c>
      <c r="C57" s="313"/>
      <c r="D57" s="298">
        <v>39978528534</v>
      </c>
      <c r="E57" s="299" t="s">
        <v>957</v>
      </c>
      <c r="F57" s="299" t="s">
        <v>774</v>
      </c>
      <c r="G57" s="299" t="s">
        <v>958</v>
      </c>
      <c r="H57" s="299"/>
      <c r="I57" s="299"/>
      <c r="J57" s="299"/>
      <c r="K57" s="299"/>
    </row>
    <row r="58" spans="1:11" x14ac:dyDescent="0.2">
      <c r="A58" s="299" t="s">
        <v>773</v>
      </c>
      <c r="B58" s="313">
        <v>10000</v>
      </c>
      <c r="C58" s="313"/>
      <c r="D58" s="298">
        <v>39978528534</v>
      </c>
      <c r="E58" s="299" t="s">
        <v>957</v>
      </c>
      <c r="F58" s="299" t="s">
        <v>774</v>
      </c>
      <c r="G58" s="299" t="s">
        <v>958</v>
      </c>
      <c r="H58" s="299"/>
      <c r="I58" s="299"/>
      <c r="J58" s="299"/>
      <c r="K58" s="299"/>
    </row>
    <row r="59" spans="1:11" x14ac:dyDescent="0.2">
      <c r="A59" s="299" t="s">
        <v>775</v>
      </c>
      <c r="B59" s="313">
        <v>10000</v>
      </c>
      <c r="C59" s="313"/>
      <c r="D59" s="298">
        <v>39978528534</v>
      </c>
      <c r="E59" s="299" t="s">
        <v>957</v>
      </c>
      <c r="F59" s="299" t="s">
        <v>774</v>
      </c>
      <c r="G59" s="299" t="s">
        <v>958</v>
      </c>
      <c r="H59" s="299"/>
      <c r="I59" s="299"/>
      <c r="J59" s="299"/>
      <c r="K59" s="299"/>
    </row>
    <row r="60" spans="1:11" x14ac:dyDescent="0.2">
      <c r="A60" s="299" t="s">
        <v>777</v>
      </c>
      <c r="B60" s="313">
        <v>50000</v>
      </c>
      <c r="C60" s="313"/>
      <c r="D60" s="298">
        <v>39978528534</v>
      </c>
      <c r="E60" s="299" t="s">
        <v>957</v>
      </c>
      <c r="F60" s="299" t="s">
        <v>774</v>
      </c>
      <c r="G60" s="299" t="s">
        <v>958</v>
      </c>
      <c r="H60" s="299"/>
      <c r="I60" s="299"/>
      <c r="J60" s="299"/>
      <c r="K60" s="299"/>
    </row>
    <row r="61" spans="1:11" x14ac:dyDescent="0.2">
      <c r="A61" s="299" t="s">
        <v>779</v>
      </c>
      <c r="B61" s="313">
        <v>50000</v>
      </c>
      <c r="C61" s="313"/>
      <c r="D61" s="298">
        <v>43076320515</v>
      </c>
      <c r="E61" s="299" t="s">
        <v>878</v>
      </c>
      <c r="F61" s="299" t="s">
        <v>774</v>
      </c>
      <c r="G61" s="299" t="s">
        <v>963</v>
      </c>
      <c r="H61" s="299"/>
      <c r="I61" s="299"/>
      <c r="J61" s="299"/>
      <c r="K61" s="299"/>
    </row>
    <row r="62" spans="1:11" x14ac:dyDescent="0.2">
      <c r="A62" s="299" t="s">
        <v>781</v>
      </c>
      <c r="B62" s="313">
        <v>10000</v>
      </c>
      <c r="C62" s="313"/>
      <c r="D62" s="298">
        <v>43076320515</v>
      </c>
      <c r="E62" s="299" t="s">
        <v>878</v>
      </c>
      <c r="F62" s="299" t="s">
        <v>774</v>
      </c>
      <c r="G62" s="299" t="s">
        <v>963</v>
      </c>
      <c r="H62" s="299"/>
      <c r="I62" s="299"/>
      <c r="J62" s="299"/>
      <c r="K62" s="299"/>
    </row>
    <row r="63" spans="1:11" x14ac:dyDescent="0.2">
      <c r="A63" s="299" t="s">
        <v>689</v>
      </c>
      <c r="B63" s="313">
        <v>10000</v>
      </c>
      <c r="C63" s="313"/>
      <c r="D63" s="303" t="s">
        <v>965</v>
      </c>
      <c r="E63" s="304" t="s">
        <v>966</v>
      </c>
      <c r="F63" s="299" t="s">
        <v>774</v>
      </c>
      <c r="G63" s="304" t="s">
        <v>967</v>
      </c>
      <c r="H63" s="299"/>
      <c r="I63" s="299"/>
      <c r="J63" s="299"/>
      <c r="K63" s="299"/>
    </row>
    <row r="64" spans="1:11" x14ac:dyDescent="0.2">
      <c r="A64" s="299" t="s">
        <v>783</v>
      </c>
      <c r="B64" s="313">
        <v>10000</v>
      </c>
      <c r="C64" s="313"/>
      <c r="D64" s="303" t="s">
        <v>965</v>
      </c>
      <c r="E64" s="304" t="s">
        <v>966</v>
      </c>
      <c r="F64" s="299" t="s">
        <v>774</v>
      </c>
      <c r="G64" s="304" t="s">
        <v>967</v>
      </c>
      <c r="H64" s="299"/>
      <c r="I64" s="299"/>
      <c r="J64" s="299"/>
      <c r="K64" s="299"/>
    </row>
    <row r="65" spans="1:11" x14ac:dyDescent="0.2">
      <c r="A65" s="299" t="s">
        <v>785</v>
      </c>
      <c r="B65" s="313">
        <v>10000</v>
      </c>
      <c r="C65" s="313"/>
      <c r="D65" s="303" t="s">
        <v>965</v>
      </c>
      <c r="E65" s="304" t="s">
        <v>966</v>
      </c>
      <c r="F65" s="299" t="s">
        <v>774</v>
      </c>
      <c r="G65" s="304" t="s">
        <v>967</v>
      </c>
      <c r="H65" s="299"/>
      <c r="I65" s="299"/>
      <c r="J65" s="299"/>
      <c r="K65" s="299"/>
    </row>
    <row r="66" spans="1:11" x14ac:dyDescent="0.2">
      <c r="A66" s="299" t="s">
        <v>786</v>
      </c>
      <c r="B66" s="313">
        <v>50000</v>
      </c>
      <c r="C66" s="313"/>
      <c r="D66" s="303" t="s">
        <v>965</v>
      </c>
      <c r="E66" s="304" t="s">
        <v>966</v>
      </c>
      <c r="F66" s="299" t="s">
        <v>774</v>
      </c>
      <c r="G66" s="304" t="s">
        <v>967</v>
      </c>
      <c r="H66" s="299"/>
      <c r="I66" s="299"/>
      <c r="J66" s="299"/>
      <c r="K66" s="299"/>
    </row>
    <row r="67" spans="1:11" x14ac:dyDescent="0.2">
      <c r="A67" s="299" t="s">
        <v>788</v>
      </c>
      <c r="B67" s="313">
        <v>10000</v>
      </c>
      <c r="C67" s="313"/>
      <c r="D67" s="303">
        <v>49432248383</v>
      </c>
      <c r="E67" s="304" t="s">
        <v>968</v>
      </c>
      <c r="F67" s="299" t="s">
        <v>774</v>
      </c>
      <c r="G67" s="304" t="s">
        <v>969</v>
      </c>
      <c r="H67" s="299"/>
      <c r="I67" s="299"/>
      <c r="J67" s="299"/>
      <c r="K67" s="299"/>
    </row>
    <row r="68" spans="1:11" x14ac:dyDescent="0.2">
      <c r="A68" s="299" t="s">
        <v>789</v>
      </c>
      <c r="B68" s="313">
        <v>10000</v>
      </c>
      <c r="C68" s="313"/>
      <c r="D68" s="303">
        <v>49432248383</v>
      </c>
      <c r="E68" s="304" t="s">
        <v>968</v>
      </c>
      <c r="F68" s="299" t="s">
        <v>774</v>
      </c>
      <c r="G68" s="304" t="s">
        <v>969</v>
      </c>
      <c r="H68" s="299"/>
      <c r="I68" s="299"/>
      <c r="J68" s="299"/>
      <c r="K68" s="299"/>
    </row>
    <row r="69" spans="1:11" x14ac:dyDescent="0.2">
      <c r="A69" s="299" t="s">
        <v>791</v>
      </c>
      <c r="B69" s="313">
        <v>10000</v>
      </c>
      <c r="C69" s="313"/>
      <c r="D69" s="303">
        <v>49432248383</v>
      </c>
      <c r="E69" s="304" t="s">
        <v>968</v>
      </c>
      <c r="F69" s="299" t="s">
        <v>774</v>
      </c>
      <c r="G69" s="304" t="s">
        <v>969</v>
      </c>
      <c r="H69" s="299"/>
      <c r="I69" s="299"/>
      <c r="J69" s="299"/>
      <c r="K69" s="299"/>
    </row>
    <row r="70" spans="1:11" x14ac:dyDescent="0.2">
      <c r="A70" s="299" t="s">
        <v>792</v>
      </c>
      <c r="B70" s="313">
        <v>50000</v>
      </c>
      <c r="C70" s="313"/>
      <c r="D70" s="303">
        <v>49432248383</v>
      </c>
      <c r="E70" s="304" t="s">
        <v>968</v>
      </c>
      <c r="F70" s="299" t="s">
        <v>774</v>
      </c>
      <c r="G70" s="304" t="s">
        <v>969</v>
      </c>
      <c r="H70" s="299"/>
      <c r="I70" s="299"/>
      <c r="J70" s="299"/>
      <c r="K70" s="299"/>
    </row>
    <row r="71" spans="1:11" x14ac:dyDescent="0.2">
      <c r="A71" s="299" t="s">
        <v>794</v>
      </c>
      <c r="B71" s="313">
        <v>100000</v>
      </c>
      <c r="C71" s="313"/>
      <c r="D71" s="298">
        <v>13109708909</v>
      </c>
      <c r="E71" s="299" t="s">
        <v>972</v>
      </c>
      <c r="F71" s="299" t="s">
        <v>774</v>
      </c>
      <c r="G71" s="299" t="s">
        <v>973</v>
      </c>
      <c r="H71" s="299"/>
      <c r="I71" s="299"/>
      <c r="J71" s="299"/>
      <c r="K71" s="299"/>
    </row>
    <row r="72" spans="1:11" x14ac:dyDescent="0.2">
      <c r="A72" s="299" t="s">
        <v>690</v>
      </c>
      <c r="B72" s="313">
        <v>100000</v>
      </c>
      <c r="C72" s="313"/>
      <c r="D72" s="298">
        <v>13109708909</v>
      </c>
      <c r="E72" s="299" t="s">
        <v>972</v>
      </c>
      <c r="F72" s="299" t="s">
        <v>774</v>
      </c>
      <c r="G72" s="299" t="s">
        <v>973</v>
      </c>
      <c r="H72" s="299"/>
      <c r="I72" s="299"/>
      <c r="J72" s="299"/>
      <c r="K72" s="299"/>
    </row>
    <row r="73" spans="1:11" x14ac:dyDescent="0.2">
      <c r="A73" s="299" t="s">
        <v>796</v>
      </c>
      <c r="B73" s="313">
        <v>50000</v>
      </c>
      <c r="C73" s="313"/>
      <c r="D73" s="298">
        <v>13109708909</v>
      </c>
      <c r="E73" s="299" t="s">
        <v>972</v>
      </c>
      <c r="F73" s="299" t="s">
        <v>774</v>
      </c>
      <c r="G73" s="299" t="s">
        <v>973</v>
      </c>
      <c r="H73" s="299"/>
      <c r="I73" s="299"/>
      <c r="J73" s="299"/>
      <c r="K73" s="299"/>
    </row>
    <row r="74" spans="1:11" x14ac:dyDescent="0.2">
      <c r="A74" s="299" t="s">
        <v>798</v>
      </c>
      <c r="B74" s="313">
        <v>50000</v>
      </c>
      <c r="C74" s="313"/>
      <c r="D74" s="298">
        <v>13109708909</v>
      </c>
      <c r="E74" s="299" t="s">
        <v>972</v>
      </c>
      <c r="F74" s="299" t="s">
        <v>774</v>
      </c>
      <c r="G74" s="299" t="s">
        <v>973</v>
      </c>
      <c r="H74" s="299"/>
      <c r="I74" s="299"/>
      <c r="J74" s="299"/>
      <c r="K74" s="299"/>
    </row>
    <row r="75" spans="1:11" x14ac:dyDescent="0.2">
      <c r="A75" s="299" t="s">
        <v>799</v>
      </c>
      <c r="B75" s="313">
        <v>50000</v>
      </c>
      <c r="C75" s="313"/>
      <c r="D75" s="298">
        <v>13109708909</v>
      </c>
      <c r="E75" s="299" t="s">
        <v>972</v>
      </c>
      <c r="F75" s="299" t="s">
        <v>774</v>
      </c>
      <c r="G75" s="299" t="s">
        <v>973</v>
      </c>
      <c r="H75" s="299"/>
      <c r="I75" s="299"/>
      <c r="J75" s="299"/>
      <c r="K75" s="299"/>
    </row>
    <row r="76" spans="1:11" x14ac:dyDescent="0.2">
      <c r="A76" s="299" t="s">
        <v>800</v>
      </c>
      <c r="B76" s="313">
        <v>50000</v>
      </c>
      <c r="C76" s="313"/>
      <c r="D76" s="298">
        <v>13109708909</v>
      </c>
      <c r="E76" s="299" t="s">
        <v>972</v>
      </c>
      <c r="F76" s="299" t="s">
        <v>774</v>
      </c>
      <c r="G76" s="299" t="s">
        <v>973</v>
      </c>
      <c r="H76" s="299"/>
      <c r="I76" s="299"/>
      <c r="J76" s="299"/>
      <c r="K76" s="299"/>
    </row>
    <row r="77" spans="1:11" x14ac:dyDescent="0.2">
      <c r="A77" s="299" t="s">
        <v>801</v>
      </c>
      <c r="B77" s="313">
        <v>50000</v>
      </c>
      <c r="C77" s="313"/>
      <c r="D77" s="298">
        <v>13109708909</v>
      </c>
      <c r="E77" s="299" t="s">
        <v>972</v>
      </c>
      <c r="F77" s="299" t="s">
        <v>774</v>
      </c>
      <c r="G77" s="299" t="s">
        <v>973</v>
      </c>
      <c r="H77" s="299"/>
      <c r="I77" s="299"/>
      <c r="J77" s="299"/>
      <c r="K77" s="299"/>
    </row>
    <row r="78" spans="1:11" x14ac:dyDescent="0.2">
      <c r="A78" s="299" t="s">
        <v>802</v>
      </c>
      <c r="B78" s="313">
        <v>10000</v>
      </c>
      <c r="C78" s="313"/>
      <c r="D78" s="298">
        <v>13109708909</v>
      </c>
      <c r="E78" s="299" t="s">
        <v>972</v>
      </c>
      <c r="F78" s="299" t="s">
        <v>774</v>
      </c>
      <c r="G78" s="299" t="s">
        <v>973</v>
      </c>
      <c r="H78" s="299"/>
      <c r="I78" s="299"/>
      <c r="J78" s="299"/>
      <c r="K78" s="299"/>
    </row>
    <row r="79" spans="1:11" x14ac:dyDescent="0.2">
      <c r="A79" s="299" t="s">
        <v>696</v>
      </c>
      <c r="B79" s="313">
        <v>10000</v>
      </c>
      <c r="C79" s="313"/>
      <c r="D79" s="298">
        <v>13109708909</v>
      </c>
      <c r="E79" s="299" t="s">
        <v>972</v>
      </c>
      <c r="F79" s="299" t="s">
        <v>774</v>
      </c>
      <c r="G79" s="299" t="s">
        <v>973</v>
      </c>
      <c r="H79" s="299"/>
      <c r="I79" s="299"/>
      <c r="J79" s="299"/>
      <c r="K79" s="299"/>
    </row>
    <row r="80" spans="1:11" x14ac:dyDescent="0.2">
      <c r="A80" s="299" t="s">
        <v>803</v>
      </c>
      <c r="B80" s="313">
        <v>100000</v>
      </c>
      <c r="C80" s="313"/>
      <c r="D80" s="303" t="s">
        <v>982</v>
      </c>
      <c r="E80" s="299" t="s">
        <v>983</v>
      </c>
      <c r="F80" s="299" t="s">
        <v>774</v>
      </c>
      <c r="G80" s="299" t="s">
        <v>984</v>
      </c>
      <c r="H80" s="299"/>
      <c r="I80" s="299"/>
      <c r="J80" s="299"/>
      <c r="K80" s="299"/>
    </row>
    <row r="81" spans="1:11" x14ac:dyDescent="0.2">
      <c r="A81" s="299" t="s">
        <v>697</v>
      </c>
      <c r="B81" s="313">
        <v>50000</v>
      </c>
      <c r="C81" s="313"/>
      <c r="D81" s="303" t="s">
        <v>982</v>
      </c>
      <c r="E81" s="299" t="s">
        <v>983</v>
      </c>
      <c r="F81" s="299" t="s">
        <v>774</v>
      </c>
      <c r="G81" s="299" t="s">
        <v>984</v>
      </c>
      <c r="H81" s="299"/>
      <c r="I81" s="299"/>
      <c r="J81" s="299"/>
      <c r="K81" s="299"/>
    </row>
    <row r="82" spans="1:11" x14ac:dyDescent="0.2">
      <c r="A82" s="299" t="s">
        <v>804</v>
      </c>
      <c r="B82" s="313">
        <v>50000</v>
      </c>
      <c r="C82" s="313"/>
      <c r="D82" s="303" t="s">
        <v>982</v>
      </c>
      <c r="E82" s="299" t="s">
        <v>983</v>
      </c>
      <c r="F82" s="299" t="s">
        <v>774</v>
      </c>
      <c r="G82" s="299" t="s">
        <v>984</v>
      </c>
      <c r="H82" s="299"/>
      <c r="I82" s="299"/>
      <c r="J82" s="299"/>
      <c r="K82" s="299"/>
    </row>
    <row r="83" spans="1:11" x14ac:dyDescent="0.2">
      <c r="A83" s="299" t="s">
        <v>805</v>
      </c>
      <c r="B83" s="313">
        <v>50000</v>
      </c>
      <c r="C83" s="313"/>
      <c r="D83" s="303" t="s">
        <v>982</v>
      </c>
      <c r="E83" s="299" t="s">
        <v>983</v>
      </c>
      <c r="F83" s="299" t="s">
        <v>774</v>
      </c>
      <c r="G83" s="299" t="s">
        <v>984</v>
      </c>
      <c r="H83" s="299"/>
      <c r="I83" s="299"/>
      <c r="J83" s="299"/>
      <c r="K83" s="299"/>
    </row>
    <row r="84" spans="1:11" x14ac:dyDescent="0.2">
      <c r="A84" s="299" t="s">
        <v>806</v>
      </c>
      <c r="B84" s="313">
        <v>10000</v>
      </c>
      <c r="C84" s="313"/>
      <c r="D84" s="298">
        <v>77895274321</v>
      </c>
      <c r="E84" s="299" t="s">
        <v>989</v>
      </c>
      <c r="F84" s="299" t="s">
        <v>774</v>
      </c>
      <c r="G84" s="299" t="s">
        <v>990</v>
      </c>
      <c r="H84" s="299"/>
      <c r="I84" s="299"/>
      <c r="J84" s="299"/>
      <c r="K84" s="299"/>
    </row>
    <row r="85" spans="1:11" x14ac:dyDescent="0.2">
      <c r="A85" s="299" t="s">
        <v>1865</v>
      </c>
      <c r="B85" s="313">
        <v>10000</v>
      </c>
      <c r="C85" s="313"/>
      <c r="D85" s="298">
        <v>77895274321</v>
      </c>
      <c r="E85" s="299" t="s">
        <v>989</v>
      </c>
      <c r="F85" s="299" t="s">
        <v>774</v>
      </c>
      <c r="G85" s="299" t="s">
        <v>990</v>
      </c>
      <c r="H85" s="299"/>
      <c r="I85" s="299"/>
      <c r="J85" s="299"/>
      <c r="K85" s="299"/>
    </row>
    <row r="86" spans="1:11" x14ac:dyDescent="0.2">
      <c r="A86" s="299" t="s">
        <v>807</v>
      </c>
      <c r="B86" s="313">
        <v>10000</v>
      </c>
      <c r="C86" s="313"/>
      <c r="D86" s="298">
        <v>77895274321</v>
      </c>
      <c r="E86" s="299" t="s">
        <v>989</v>
      </c>
      <c r="F86" s="299" t="s">
        <v>774</v>
      </c>
      <c r="G86" s="299" t="s">
        <v>990</v>
      </c>
      <c r="H86" s="299"/>
      <c r="I86" s="299"/>
      <c r="J86" s="299"/>
      <c r="K86" s="299"/>
    </row>
    <row r="87" spans="1:11" x14ac:dyDescent="0.2">
      <c r="A87" s="299" t="s">
        <v>808</v>
      </c>
      <c r="B87" s="314">
        <v>50000</v>
      </c>
      <c r="C87" s="314"/>
      <c r="D87" s="300"/>
      <c r="E87" s="301" t="s">
        <v>989</v>
      </c>
      <c r="F87" s="301" t="s">
        <v>774</v>
      </c>
      <c r="G87" s="301" t="s">
        <v>990</v>
      </c>
      <c r="H87" s="301" t="s">
        <v>1889</v>
      </c>
      <c r="I87" s="301"/>
      <c r="J87" s="299"/>
      <c r="K87" s="299"/>
    </row>
    <row r="88" spans="1:11" x14ac:dyDescent="0.2">
      <c r="A88" s="299" t="s">
        <v>809</v>
      </c>
      <c r="B88" s="313">
        <v>50000</v>
      </c>
      <c r="C88" s="313"/>
      <c r="D88" s="298">
        <v>77895274321</v>
      </c>
      <c r="E88" s="299" t="s">
        <v>989</v>
      </c>
      <c r="F88" s="299" t="s">
        <v>774</v>
      </c>
      <c r="G88" s="299" t="s">
        <v>990</v>
      </c>
      <c r="H88" s="299"/>
      <c r="I88" s="299"/>
      <c r="J88" s="299"/>
      <c r="K88" s="299"/>
    </row>
    <row r="89" spans="1:11" x14ac:dyDescent="0.2">
      <c r="A89" s="299" t="s">
        <v>811</v>
      </c>
      <c r="B89" s="313">
        <v>10000</v>
      </c>
      <c r="C89" s="313"/>
      <c r="D89" s="298">
        <v>50603993332</v>
      </c>
      <c r="E89" s="299" t="s">
        <v>995</v>
      </c>
      <c r="F89" s="299" t="s">
        <v>774</v>
      </c>
      <c r="G89" s="299" t="s">
        <v>996</v>
      </c>
      <c r="H89" s="299"/>
      <c r="I89" s="299"/>
      <c r="J89" s="299"/>
      <c r="K89" s="299"/>
    </row>
    <row r="90" spans="1:11" x14ac:dyDescent="0.2">
      <c r="A90" s="299" t="s">
        <v>812</v>
      </c>
      <c r="B90" s="313">
        <v>10000</v>
      </c>
      <c r="C90" s="313"/>
      <c r="D90" s="298">
        <v>50603993332</v>
      </c>
      <c r="E90" s="299" t="s">
        <v>995</v>
      </c>
      <c r="F90" s="299" t="s">
        <v>774</v>
      </c>
      <c r="G90" s="299" t="s">
        <v>996</v>
      </c>
      <c r="H90" s="299"/>
      <c r="I90" s="299"/>
      <c r="J90" s="299"/>
      <c r="K90" s="299"/>
    </row>
    <row r="91" spans="1:11" x14ac:dyDescent="0.2">
      <c r="A91" s="299" t="s">
        <v>814</v>
      </c>
      <c r="B91" s="313">
        <v>50000</v>
      </c>
      <c r="C91" s="313"/>
      <c r="D91" s="298">
        <v>50603993332</v>
      </c>
      <c r="E91" s="299" t="s">
        <v>995</v>
      </c>
      <c r="F91" s="299" t="s">
        <v>774</v>
      </c>
      <c r="G91" s="299" t="s">
        <v>996</v>
      </c>
      <c r="H91" s="299"/>
      <c r="I91" s="299"/>
      <c r="J91" s="299"/>
      <c r="K91" s="299"/>
    </row>
    <row r="92" spans="1:11" x14ac:dyDescent="0.2">
      <c r="A92" s="299" t="s">
        <v>815</v>
      </c>
      <c r="B92" s="313">
        <v>50000</v>
      </c>
      <c r="C92" s="313"/>
      <c r="D92" s="298">
        <v>13785319050</v>
      </c>
      <c r="E92" s="299" t="s">
        <v>870</v>
      </c>
      <c r="F92" s="299" t="s">
        <v>774</v>
      </c>
      <c r="G92" s="299" t="s">
        <v>1000</v>
      </c>
      <c r="H92" s="299"/>
      <c r="I92" s="299"/>
      <c r="J92" s="299"/>
      <c r="K92" s="299"/>
    </row>
    <row r="93" spans="1:11" x14ac:dyDescent="0.2">
      <c r="A93" s="299" t="s">
        <v>816</v>
      </c>
      <c r="B93" s="313">
        <v>50000</v>
      </c>
      <c r="C93" s="313"/>
      <c r="D93" s="298">
        <v>13785319050</v>
      </c>
      <c r="E93" s="299" t="s">
        <v>870</v>
      </c>
      <c r="F93" s="299" t="s">
        <v>774</v>
      </c>
      <c r="G93" s="299" t="s">
        <v>1000</v>
      </c>
      <c r="H93" s="299"/>
      <c r="I93" s="299"/>
      <c r="J93" s="299"/>
      <c r="K93" s="299"/>
    </row>
    <row r="94" spans="1:11" x14ac:dyDescent="0.2">
      <c r="A94" s="299" t="s">
        <v>818</v>
      </c>
      <c r="B94" s="313">
        <v>50000</v>
      </c>
      <c r="C94" s="313"/>
      <c r="D94" s="298">
        <v>13785319050</v>
      </c>
      <c r="E94" s="299" t="s">
        <v>870</v>
      </c>
      <c r="F94" s="299" t="s">
        <v>774</v>
      </c>
      <c r="G94" s="299" t="s">
        <v>1000</v>
      </c>
      <c r="H94" s="299"/>
      <c r="I94" s="299"/>
      <c r="J94" s="299"/>
      <c r="K94" s="299"/>
    </row>
    <row r="95" spans="1:11" x14ac:dyDescent="0.2">
      <c r="A95" s="299" t="s">
        <v>820</v>
      </c>
      <c r="B95" s="313">
        <v>100000</v>
      </c>
      <c r="C95" s="313"/>
      <c r="D95" s="298">
        <v>13785319050</v>
      </c>
      <c r="E95" s="299" t="s">
        <v>870</v>
      </c>
      <c r="F95" s="299" t="s">
        <v>774</v>
      </c>
      <c r="G95" s="299" t="s">
        <v>1000</v>
      </c>
      <c r="H95" s="299"/>
      <c r="I95" s="299"/>
      <c r="J95" s="299"/>
      <c r="K95" s="299"/>
    </row>
    <row r="96" spans="1:11" x14ac:dyDescent="0.2">
      <c r="A96" s="299" t="s">
        <v>1866</v>
      </c>
      <c r="B96" s="313">
        <v>50000</v>
      </c>
      <c r="C96" s="313"/>
      <c r="D96" s="298">
        <v>71395743554</v>
      </c>
      <c r="E96" s="299" t="s">
        <v>838</v>
      </c>
      <c r="F96" s="299" t="s">
        <v>793</v>
      </c>
      <c r="G96" s="299" t="s">
        <v>1005</v>
      </c>
      <c r="H96" s="299"/>
      <c r="I96" s="299"/>
      <c r="J96" s="299"/>
      <c r="K96" s="299"/>
    </row>
    <row r="97" spans="1:11" x14ac:dyDescent="0.2">
      <c r="A97" s="299" t="s">
        <v>821</v>
      </c>
      <c r="B97" s="313">
        <v>50000</v>
      </c>
      <c r="C97" s="313"/>
      <c r="D97" s="298">
        <v>81131923863</v>
      </c>
      <c r="E97" s="299" t="s">
        <v>1007</v>
      </c>
      <c r="F97" s="299" t="s">
        <v>793</v>
      </c>
      <c r="G97" s="299" t="s">
        <v>1005</v>
      </c>
      <c r="H97" s="299"/>
      <c r="I97" s="299"/>
      <c r="J97" s="299"/>
      <c r="K97" s="299"/>
    </row>
    <row r="98" spans="1:11" x14ac:dyDescent="0.2">
      <c r="A98" s="299" t="s">
        <v>822</v>
      </c>
      <c r="B98" s="313">
        <v>50000</v>
      </c>
      <c r="C98" s="313"/>
      <c r="D98" s="298">
        <v>26791884613</v>
      </c>
      <c r="E98" s="299" t="s">
        <v>1009</v>
      </c>
      <c r="F98" s="299" t="s">
        <v>793</v>
      </c>
      <c r="G98" s="299" t="s">
        <v>1010</v>
      </c>
      <c r="H98" s="299"/>
      <c r="I98" s="299"/>
      <c r="J98" s="299"/>
      <c r="K98" s="299"/>
    </row>
    <row r="99" spans="1:11" x14ac:dyDescent="0.2">
      <c r="A99" s="299" t="s">
        <v>824</v>
      </c>
      <c r="B99" s="313">
        <v>50000</v>
      </c>
      <c r="C99" s="313"/>
      <c r="D99" s="298">
        <v>56048725315</v>
      </c>
      <c r="E99" s="299" t="s">
        <v>840</v>
      </c>
      <c r="F99" s="299" t="s">
        <v>793</v>
      </c>
      <c r="G99" s="299" t="s">
        <v>1012</v>
      </c>
      <c r="H99" s="299"/>
      <c r="I99" s="299"/>
      <c r="J99" s="299"/>
      <c r="K99" s="299"/>
    </row>
    <row r="100" spans="1:11" x14ac:dyDescent="0.2">
      <c r="A100" s="299" t="s">
        <v>826</v>
      </c>
      <c r="B100" s="313">
        <v>10000</v>
      </c>
      <c r="C100" s="313"/>
      <c r="D100" s="298">
        <v>70112063667</v>
      </c>
      <c r="E100" s="299" t="s">
        <v>819</v>
      </c>
      <c r="F100" s="299" t="s">
        <v>793</v>
      </c>
      <c r="G100" s="299" t="s">
        <v>1014</v>
      </c>
      <c r="H100" s="299"/>
      <c r="I100" s="299"/>
      <c r="J100" s="299"/>
      <c r="K100" s="299"/>
    </row>
    <row r="101" spans="1:11" x14ac:dyDescent="0.2">
      <c r="A101" s="299" t="s">
        <v>827</v>
      </c>
      <c r="B101" s="313">
        <v>5000</v>
      </c>
      <c r="C101" s="313"/>
      <c r="D101" s="298">
        <v>70112063667</v>
      </c>
      <c r="E101" s="299" t="s">
        <v>819</v>
      </c>
      <c r="F101" s="299" t="s">
        <v>793</v>
      </c>
      <c r="G101" s="299" t="s">
        <v>1014</v>
      </c>
      <c r="H101" s="299"/>
      <c r="I101" s="299"/>
      <c r="J101" s="299"/>
      <c r="K101" s="299"/>
    </row>
    <row r="102" spans="1:11" x14ac:dyDescent="0.2">
      <c r="A102" s="299" t="s">
        <v>829</v>
      </c>
      <c r="B102" s="313">
        <v>10000</v>
      </c>
      <c r="C102" s="313"/>
      <c r="D102" s="298">
        <v>32466669819</v>
      </c>
      <c r="E102" s="299" t="s">
        <v>1017</v>
      </c>
      <c r="F102" s="299" t="s">
        <v>793</v>
      </c>
      <c r="G102" s="299" t="s">
        <v>1014</v>
      </c>
      <c r="H102" s="299"/>
      <c r="I102" s="299"/>
      <c r="J102" s="299"/>
      <c r="K102" s="299"/>
    </row>
    <row r="103" spans="1:11" x14ac:dyDescent="0.2">
      <c r="A103" s="299" t="s">
        <v>830</v>
      </c>
      <c r="B103" s="313">
        <v>10000</v>
      </c>
      <c r="C103" s="313"/>
      <c r="D103" s="298">
        <v>37760431157</v>
      </c>
      <c r="E103" s="299" t="s">
        <v>1019</v>
      </c>
      <c r="F103" s="299" t="s">
        <v>793</v>
      </c>
      <c r="G103" s="299" t="s">
        <v>1010</v>
      </c>
      <c r="H103" s="299"/>
      <c r="I103" s="299"/>
      <c r="J103" s="299"/>
      <c r="K103" s="299"/>
    </row>
    <row r="104" spans="1:11" x14ac:dyDescent="0.2">
      <c r="A104" s="299" t="s">
        <v>831</v>
      </c>
      <c r="B104" s="313">
        <v>10000</v>
      </c>
      <c r="C104" s="313"/>
      <c r="D104" s="298">
        <v>45646834176</v>
      </c>
      <c r="E104" s="299" t="s">
        <v>810</v>
      </c>
      <c r="F104" s="299" t="s">
        <v>793</v>
      </c>
      <c r="G104" s="299" t="s">
        <v>1014</v>
      </c>
      <c r="H104" s="299"/>
      <c r="I104" s="299"/>
      <c r="J104" s="299"/>
      <c r="K104" s="299"/>
    </row>
    <row r="105" spans="1:11" x14ac:dyDescent="0.2">
      <c r="A105" s="299" t="s">
        <v>832</v>
      </c>
      <c r="B105" s="313">
        <v>10000</v>
      </c>
      <c r="C105" s="313"/>
      <c r="D105" s="298">
        <v>64600633163</v>
      </c>
      <c r="E105" s="299" t="s">
        <v>1022</v>
      </c>
      <c r="F105" s="299" t="s">
        <v>793</v>
      </c>
      <c r="G105" s="299" t="s">
        <v>1014</v>
      </c>
      <c r="H105" s="299"/>
      <c r="I105" s="299"/>
      <c r="J105" s="299"/>
      <c r="K105" s="299"/>
    </row>
    <row r="106" spans="1:11" x14ac:dyDescent="0.2">
      <c r="A106" s="299" t="s">
        <v>833</v>
      </c>
      <c r="B106" s="313">
        <v>10000</v>
      </c>
      <c r="C106" s="313"/>
      <c r="D106" s="303" t="s">
        <v>1024</v>
      </c>
      <c r="E106" s="299" t="s">
        <v>813</v>
      </c>
      <c r="F106" s="299" t="s">
        <v>793</v>
      </c>
      <c r="G106" s="299" t="s">
        <v>1025</v>
      </c>
      <c r="H106" s="299"/>
      <c r="I106" s="299"/>
      <c r="J106" s="299"/>
      <c r="K106" s="299"/>
    </row>
    <row r="107" spans="1:11" x14ac:dyDescent="0.2">
      <c r="A107" s="299" t="s">
        <v>835</v>
      </c>
      <c r="B107" s="313">
        <v>10000</v>
      </c>
      <c r="C107" s="313"/>
      <c r="D107" s="298">
        <v>30588643847</v>
      </c>
      <c r="E107" s="299" t="s">
        <v>1027</v>
      </c>
      <c r="F107" s="299" t="s">
        <v>793</v>
      </c>
      <c r="G107" s="299" t="s">
        <v>1028</v>
      </c>
      <c r="H107" s="299"/>
      <c r="I107" s="299"/>
      <c r="J107" s="299"/>
      <c r="K107" s="299"/>
    </row>
    <row r="108" spans="1:11" x14ac:dyDescent="0.2">
      <c r="A108" s="299" t="s">
        <v>837</v>
      </c>
      <c r="B108" s="313">
        <v>10000</v>
      </c>
      <c r="C108" s="313"/>
      <c r="D108" s="298">
        <v>42399391183</v>
      </c>
      <c r="E108" s="299" t="s">
        <v>1030</v>
      </c>
      <c r="F108" s="299" t="s">
        <v>793</v>
      </c>
      <c r="G108" s="299" t="s">
        <v>1012</v>
      </c>
      <c r="H108" s="299"/>
      <c r="I108" s="299"/>
      <c r="J108" s="299"/>
      <c r="K108" s="299"/>
    </row>
    <row r="109" spans="1:11" x14ac:dyDescent="0.2">
      <c r="A109" s="299" t="s">
        <v>703</v>
      </c>
      <c r="B109" s="313">
        <v>10000</v>
      </c>
      <c r="C109" s="313"/>
      <c r="D109" s="298">
        <v>33240771834</v>
      </c>
      <c r="E109" s="299" t="s">
        <v>817</v>
      </c>
      <c r="F109" s="299" t="s">
        <v>793</v>
      </c>
      <c r="G109" s="299" t="s">
        <v>1010</v>
      </c>
      <c r="H109" s="299"/>
      <c r="I109" s="299"/>
      <c r="J109" s="299"/>
      <c r="K109" s="299"/>
    </row>
    <row r="110" spans="1:11" x14ac:dyDescent="0.2">
      <c r="A110" s="299" t="s">
        <v>839</v>
      </c>
      <c r="B110" s="313">
        <v>5000</v>
      </c>
      <c r="C110" s="313"/>
      <c r="D110" s="298">
        <v>33839133726</v>
      </c>
      <c r="E110" s="299" t="s">
        <v>834</v>
      </c>
      <c r="F110" s="299" t="s">
        <v>793</v>
      </c>
      <c r="G110" s="299" t="s">
        <v>1033</v>
      </c>
      <c r="H110" s="299"/>
      <c r="I110" s="299"/>
      <c r="J110" s="299"/>
      <c r="K110" s="299"/>
    </row>
    <row r="111" spans="1:11" x14ac:dyDescent="0.2">
      <c r="A111" s="299" t="s">
        <v>841</v>
      </c>
      <c r="B111" s="313">
        <v>10000</v>
      </c>
      <c r="C111" s="313"/>
      <c r="D111" s="298">
        <v>22596451712</v>
      </c>
      <c r="E111" s="299" t="s">
        <v>1035</v>
      </c>
      <c r="F111" s="299" t="s">
        <v>793</v>
      </c>
      <c r="G111" s="299" t="s">
        <v>1036</v>
      </c>
      <c r="H111" s="299"/>
      <c r="I111" s="299"/>
      <c r="J111" s="299"/>
      <c r="K111" s="299"/>
    </row>
    <row r="112" spans="1:11" x14ac:dyDescent="0.2">
      <c r="A112" s="299" t="s">
        <v>1867</v>
      </c>
      <c r="B112" s="313">
        <v>10000</v>
      </c>
      <c r="C112" s="313"/>
      <c r="D112" s="298">
        <v>22596451712</v>
      </c>
      <c r="E112" s="299" t="s">
        <v>1035</v>
      </c>
      <c r="F112" s="299" t="s">
        <v>793</v>
      </c>
      <c r="G112" s="299" t="s">
        <v>1036</v>
      </c>
      <c r="H112" s="299"/>
      <c r="I112" s="299"/>
      <c r="J112" s="299"/>
      <c r="K112" s="299"/>
    </row>
    <row r="113" spans="1:11" x14ac:dyDescent="0.2">
      <c r="A113" s="299" t="s">
        <v>842</v>
      </c>
      <c r="B113" s="313">
        <v>10000</v>
      </c>
      <c r="C113" s="313"/>
      <c r="D113" s="298">
        <v>35473036127</v>
      </c>
      <c r="E113" s="299" t="s">
        <v>1039</v>
      </c>
      <c r="F113" s="299" t="s">
        <v>793</v>
      </c>
      <c r="G113" s="299" t="s">
        <v>1010</v>
      </c>
      <c r="H113" s="299"/>
      <c r="I113" s="299"/>
      <c r="J113" s="299"/>
      <c r="K113" s="299"/>
    </row>
    <row r="114" spans="1:11" x14ac:dyDescent="0.2">
      <c r="A114" s="299" t="s">
        <v>843</v>
      </c>
      <c r="B114" s="313">
        <v>10000</v>
      </c>
      <c r="C114" s="313"/>
      <c r="D114" s="298">
        <v>30806558037</v>
      </c>
      <c r="E114" s="299" t="s">
        <v>1041</v>
      </c>
      <c r="F114" s="299" t="s">
        <v>793</v>
      </c>
      <c r="G114" s="299" t="s">
        <v>1010</v>
      </c>
      <c r="H114" s="299"/>
      <c r="I114" s="299"/>
      <c r="J114" s="299"/>
      <c r="K114" s="299"/>
    </row>
    <row r="115" spans="1:11" x14ac:dyDescent="0.2">
      <c r="A115" s="299" t="s">
        <v>705</v>
      </c>
      <c r="B115" s="313">
        <v>10000</v>
      </c>
      <c r="C115" s="313"/>
      <c r="D115" s="298">
        <v>30806558037</v>
      </c>
      <c r="E115" s="299" t="s">
        <v>1041</v>
      </c>
      <c r="F115" s="299" t="s">
        <v>793</v>
      </c>
      <c r="G115" s="299" t="s">
        <v>1010</v>
      </c>
      <c r="H115" s="299"/>
      <c r="I115" s="299"/>
      <c r="J115" s="299"/>
      <c r="K115" s="299"/>
    </row>
    <row r="116" spans="1:11" x14ac:dyDescent="0.2">
      <c r="A116" s="299" t="s">
        <v>844</v>
      </c>
      <c r="B116" s="313">
        <v>10000</v>
      </c>
      <c r="C116" s="313"/>
      <c r="D116" s="298">
        <v>30806558037</v>
      </c>
      <c r="E116" s="299" t="s">
        <v>1041</v>
      </c>
      <c r="F116" s="299" t="s">
        <v>793</v>
      </c>
      <c r="G116" s="299" t="s">
        <v>1010</v>
      </c>
      <c r="H116" s="299"/>
      <c r="I116" s="299"/>
      <c r="J116" s="299"/>
      <c r="K116" s="299"/>
    </row>
    <row r="117" spans="1:11" x14ac:dyDescent="0.2">
      <c r="A117" s="299" t="s">
        <v>846</v>
      </c>
      <c r="B117" s="313">
        <v>5000</v>
      </c>
      <c r="C117" s="313"/>
      <c r="D117" s="298">
        <v>77140448066</v>
      </c>
      <c r="E117" s="299" t="s">
        <v>836</v>
      </c>
      <c r="F117" s="299" t="s">
        <v>793</v>
      </c>
      <c r="G117" s="299" t="s">
        <v>1045</v>
      </c>
      <c r="H117" s="299"/>
      <c r="I117" s="299"/>
      <c r="J117" s="299"/>
      <c r="K117" s="299"/>
    </row>
    <row r="118" spans="1:11" x14ac:dyDescent="0.2">
      <c r="A118" s="299" t="s">
        <v>707</v>
      </c>
      <c r="B118" s="313">
        <v>5000</v>
      </c>
      <c r="C118" s="313"/>
      <c r="D118" s="298">
        <v>77140448066</v>
      </c>
      <c r="E118" s="299" t="s">
        <v>836</v>
      </c>
      <c r="F118" s="299" t="s">
        <v>793</v>
      </c>
      <c r="G118" s="299" t="s">
        <v>1045</v>
      </c>
      <c r="H118" s="299"/>
      <c r="I118" s="299"/>
      <c r="J118" s="299"/>
      <c r="K118" s="299"/>
    </row>
    <row r="119" spans="1:11" x14ac:dyDescent="0.2">
      <c r="A119" s="299" t="s">
        <v>709</v>
      </c>
      <c r="B119" s="313">
        <v>5000</v>
      </c>
      <c r="C119" s="313"/>
      <c r="D119" s="298">
        <v>98611668765</v>
      </c>
      <c r="E119" s="299" t="s">
        <v>823</v>
      </c>
      <c r="F119" s="299" t="s">
        <v>793</v>
      </c>
      <c r="G119" s="299" t="s">
        <v>990</v>
      </c>
      <c r="H119" s="299"/>
      <c r="I119" s="299"/>
      <c r="J119" s="299"/>
      <c r="K119" s="299"/>
    </row>
    <row r="120" spans="1:11" x14ac:dyDescent="0.2">
      <c r="A120" s="299" t="s">
        <v>848</v>
      </c>
      <c r="B120" s="313">
        <v>5000</v>
      </c>
      <c r="C120" s="313"/>
      <c r="D120" s="298">
        <v>98611668765</v>
      </c>
      <c r="E120" s="299" t="s">
        <v>823</v>
      </c>
      <c r="F120" s="299" t="s">
        <v>793</v>
      </c>
      <c r="G120" s="299" t="s">
        <v>990</v>
      </c>
      <c r="H120" s="299"/>
      <c r="I120" s="299"/>
      <c r="J120" s="299"/>
      <c r="K120" s="299"/>
    </row>
    <row r="121" spans="1:11" x14ac:dyDescent="0.2">
      <c r="A121" s="299" t="s">
        <v>849</v>
      </c>
      <c r="B121" s="313">
        <v>5000</v>
      </c>
      <c r="C121" s="313"/>
      <c r="D121" s="298">
        <v>33839133726</v>
      </c>
      <c r="E121" s="299" t="s">
        <v>834</v>
      </c>
      <c r="F121" s="299" t="s">
        <v>793</v>
      </c>
      <c r="G121" s="299" t="s">
        <v>1033</v>
      </c>
      <c r="H121" s="299"/>
      <c r="I121" s="299"/>
      <c r="J121" s="299"/>
      <c r="K121" s="299"/>
    </row>
    <row r="122" spans="1:11" x14ac:dyDescent="0.2">
      <c r="A122" s="299" t="s">
        <v>850</v>
      </c>
      <c r="B122" s="313">
        <v>5000</v>
      </c>
      <c r="C122" s="313"/>
      <c r="D122" s="298">
        <v>32942598649</v>
      </c>
      <c r="E122" s="299" t="s">
        <v>828</v>
      </c>
      <c r="F122" s="299" t="s">
        <v>793</v>
      </c>
      <c r="G122" s="299" t="s">
        <v>1051</v>
      </c>
      <c r="H122" s="299"/>
      <c r="I122" s="299"/>
      <c r="J122" s="299"/>
      <c r="K122" s="299"/>
    </row>
    <row r="123" spans="1:11" x14ac:dyDescent="0.2">
      <c r="A123" s="299" t="s">
        <v>851</v>
      </c>
      <c r="B123" s="313">
        <v>5000</v>
      </c>
      <c r="C123" s="313"/>
      <c r="D123" s="298">
        <v>15387703410</v>
      </c>
      <c r="E123" s="299" t="s">
        <v>1053</v>
      </c>
      <c r="F123" s="299" t="s">
        <v>793</v>
      </c>
      <c r="G123" s="299" t="s">
        <v>1054</v>
      </c>
      <c r="H123" s="299"/>
      <c r="I123" s="299"/>
      <c r="J123" s="299"/>
      <c r="K123" s="299"/>
    </row>
    <row r="124" spans="1:11" x14ac:dyDescent="0.2">
      <c r="A124" s="299" t="s">
        <v>853</v>
      </c>
      <c r="B124" s="313">
        <v>50000</v>
      </c>
      <c r="C124" s="313"/>
      <c r="D124" s="298">
        <v>18742837733</v>
      </c>
      <c r="E124" s="299" t="s">
        <v>1056</v>
      </c>
      <c r="F124" s="299" t="s">
        <v>1057</v>
      </c>
      <c r="G124" s="299" t="s">
        <v>1058</v>
      </c>
      <c r="H124" s="299"/>
      <c r="I124" s="299"/>
      <c r="J124" s="299"/>
      <c r="K124" s="299"/>
    </row>
    <row r="125" spans="1:11" x14ac:dyDescent="0.2">
      <c r="A125" s="299" t="s">
        <v>854</v>
      </c>
      <c r="B125" s="313">
        <v>10000</v>
      </c>
      <c r="C125" s="313"/>
      <c r="D125" s="298">
        <v>14983330774</v>
      </c>
      <c r="E125" s="299" t="s">
        <v>1060</v>
      </c>
      <c r="F125" s="299" t="s">
        <v>793</v>
      </c>
      <c r="G125" s="299" t="s">
        <v>1061</v>
      </c>
      <c r="H125" s="299"/>
      <c r="I125" s="299"/>
      <c r="J125" s="299"/>
      <c r="K125" s="299"/>
    </row>
    <row r="126" spans="1:11" x14ac:dyDescent="0.2">
      <c r="A126" s="299" t="s">
        <v>1868</v>
      </c>
      <c r="B126" s="313">
        <v>10000</v>
      </c>
      <c r="C126" s="313"/>
      <c r="D126" s="298">
        <v>90187102462</v>
      </c>
      <c r="E126" s="299" t="s">
        <v>1063</v>
      </c>
      <c r="F126" s="299" t="s">
        <v>793</v>
      </c>
      <c r="G126" s="299" t="s">
        <v>1064</v>
      </c>
      <c r="H126" s="299"/>
      <c r="I126" s="299"/>
      <c r="J126" s="299"/>
      <c r="K126" s="299"/>
    </row>
    <row r="127" spans="1:11" x14ac:dyDescent="0.2">
      <c r="A127" s="299" t="s">
        <v>855</v>
      </c>
      <c r="B127" s="313">
        <v>100000</v>
      </c>
      <c r="C127" s="313"/>
      <c r="D127" s="298">
        <v>2507595392</v>
      </c>
      <c r="E127" s="299" t="s">
        <v>1066</v>
      </c>
      <c r="F127" s="299" t="s">
        <v>774</v>
      </c>
      <c r="G127" s="299" t="s">
        <v>1067</v>
      </c>
      <c r="H127" s="299"/>
      <c r="I127" s="299"/>
      <c r="J127" s="299"/>
      <c r="K127" s="299"/>
    </row>
    <row r="128" spans="1:11" x14ac:dyDescent="0.2">
      <c r="A128" s="299" t="s">
        <v>856</v>
      </c>
      <c r="B128" s="313">
        <v>50000</v>
      </c>
      <c r="C128" s="313"/>
      <c r="D128" s="298">
        <v>2507595392</v>
      </c>
      <c r="E128" s="299" t="s">
        <v>1066</v>
      </c>
      <c r="F128" s="299" t="s">
        <v>774</v>
      </c>
      <c r="G128" s="299" t="s">
        <v>1067</v>
      </c>
      <c r="H128" s="299"/>
      <c r="I128" s="299"/>
      <c r="J128" s="299"/>
      <c r="K128" s="299"/>
    </row>
    <row r="129" spans="1:11" x14ac:dyDescent="0.2">
      <c r="A129" s="299" t="s">
        <v>857</v>
      </c>
      <c r="B129" s="313">
        <v>50000</v>
      </c>
      <c r="C129" s="313"/>
      <c r="D129" s="298">
        <v>2507595392</v>
      </c>
      <c r="E129" s="299" t="s">
        <v>1066</v>
      </c>
      <c r="F129" s="299" t="s">
        <v>774</v>
      </c>
      <c r="G129" s="299" t="s">
        <v>1067</v>
      </c>
      <c r="H129" s="299"/>
      <c r="I129" s="299"/>
      <c r="J129" s="299"/>
      <c r="K129" s="299"/>
    </row>
    <row r="130" spans="1:11" x14ac:dyDescent="0.2">
      <c r="A130" s="299" t="s">
        <v>858</v>
      </c>
      <c r="B130" s="313">
        <v>50000</v>
      </c>
      <c r="C130" s="313"/>
      <c r="D130" s="298">
        <v>2507595392</v>
      </c>
      <c r="E130" s="299" t="s">
        <v>1066</v>
      </c>
      <c r="F130" s="299" t="s">
        <v>774</v>
      </c>
      <c r="G130" s="299" t="s">
        <v>1067</v>
      </c>
      <c r="H130" s="299"/>
      <c r="I130" s="299"/>
      <c r="J130" s="299"/>
      <c r="K130" s="299"/>
    </row>
    <row r="131" spans="1:11" x14ac:dyDescent="0.2">
      <c r="A131" s="299" t="s">
        <v>859</v>
      </c>
      <c r="B131" s="313">
        <v>100000</v>
      </c>
      <c r="C131" s="313"/>
      <c r="D131" s="298">
        <v>29317746059</v>
      </c>
      <c r="E131" s="299" t="s">
        <v>1072</v>
      </c>
      <c r="F131" s="299" t="s">
        <v>1073</v>
      </c>
      <c r="G131" s="299" t="s">
        <v>1074</v>
      </c>
      <c r="H131" s="299"/>
      <c r="I131" s="299"/>
      <c r="J131" s="299"/>
      <c r="K131" s="299"/>
    </row>
    <row r="132" spans="1:11" x14ac:dyDescent="0.2">
      <c r="A132" s="299" t="s">
        <v>711</v>
      </c>
      <c r="B132" s="313">
        <v>100000</v>
      </c>
      <c r="C132" s="313"/>
      <c r="D132" s="298">
        <v>29317746059</v>
      </c>
      <c r="E132" s="299" t="s">
        <v>1072</v>
      </c>
      <c r="F132" s="299" t="s">
        <v>774</v>
      </c>
      <c r="G132" s="305" t="s">
        <v>1076</v>
      </c>
      <c r="H132" s="299"/>
      <c r="I132" s="299"/>
      <c r="J132" s="299"/>
      <c r="K132" s="299"/>
    </row>
    <row r="133" spans="1:11" x14ac:dyDescent="0.2">
      <c r="A133" s="299" t="s">
        <v>712</v>
      </c>
      <c r="B133" s="313">
        <v>100000</v>
      </c>
      <c r="C133" s="313"/>
      <c r="D133" s="298">
        <v>29317746059</v>
      </c>
      <c r="E133" s="299" t="s">
        <v>1072</v>
      </c>
      <c r="F133" s="299" t="s">
        <v>774</v>
      </c>
      <c r="G133" s="305" t="s">
        <v>1076</v>
      </c>
      <c r="H133" s="299"/>
      <c r="I133" s="299"/>
      <c r="J133" s="299"/>
      <c r="K133" s="299"/>
    </row>
    <row r="134" spans="1:11" x14ac:dyDescent="0.2">
      <c r="A134" s="299" t="s">
        <v>860</v>
      </c>
      <c r="B134" s="313">
        <v>5000</v>
      </c>
      <c r="C134" s="313"/>
      <c r="D134" s="298">
        <v>76192123070</v>
      </c>
      <c r="E134" s="299" t="s">
        <v>1079</v>
      </c>
      <c r="F134" s="299" t="s">
        <v>774</v>
      </c>
      <c r="G134" s="305" t="s">
        <v>1080</v>
      </c>
      <c r="H134" s="299"/>
      <c r="I134" s="299"/>
      <c r="J134" s="299"/>
      <c r="K134" s="299"/>
    </row>
    <row r="135" spans="1:11" x14ac:dyDescent="0.2">
      <c r="A135" s="299" t="s">
        <v>861</v>
      </c>
      <c r="B135" s="313">
        <v>50000</v>
      </c>
      <c r="C135" s="313"/>
      <c r="D135" s="298">
        <v>62790962052</v>
      </c>
      <c r="E135" s="299" t="s">
        <v>1082</v>
      </c>
      <c r="F135" s="299" t="s">
        <v>776</v>
      </c>
      <c r="G135" s="305" t="s">
        <v>1083</v>
      </c>
      <c r="H135" s="299"/>
      <c r="I135" s="299"/>
      <c r="J135" s="299"/>
      <c r="K135" s="299"/>
    </row>
    <row r="136" spans="1:11" x14ac:dyDescent="0.2">
      <c r="A136" s="299" t="s">
        <v>714</v>
      </c>
      <c r="B136" s="313">
        <v>50000</v>
      </c>
      <c r="C136" s="313"/>
      <c r="D136" s="298">
        <v>84880613946</v>
      </c>
      <c r="E136" s="299" t="s">
        <v>1085</v>
      </c>
      <c r="F136" s="299" t="s">
        <v>776</v>
      </c>
      <c r="G136" s="305" t="s">
        <v>1086</v>
      </c>
      <c r="H136" s="299"/>
      <c r="I136" s="299"/>
      <c r="J136" s="299"/>
      <c r="K136" s="299"/>
    </row>
    <row r="137" spans="1:11" x14ac:dyDescent="0.2">
      <c r="A137" s="299" t="s">
        <v>863</v>
      </c>
      <c r="B137" s="313">
        <v>100000</v>
      </c>
      <c r="C137" s="313"/>
      <c r="D137" s="298">
        <v>7193305364</v>
      </c>
      <c r="E137" s="299" t="s">
        <v>1088</v>
      </c>
      <c r="F137" s="299" t="s">
        <v>776</v>
      </c>
      <c r="G137" s="305" t="s">
        <v>1083</v>
      </c>
      <c r="H137" s="299"/>
      <c r="I137" s="299"/>
      <c r="J137" s="299"/>
      <c r="K137" s="299"/>
    </row>
    <row r="138" spans="1:11" x14ac:dyDescent="0.2">
      <c r="A138" s="299" t="s">
        <v>864</v>
      </c>
      <c r="B138" s="313">
        <v>50000</v>
      </c>
      <c r="C138" s="313"/>
      <c r="D138" s="303" t="s">
        <v>1090</v>
      </c>
      <c r="E138" s="299" t="s">
        <v>1091</v>
      </c>
      <c r="F138" s="299" t="s">
        <v>776</v>
      </c>
      <c r="G138" s="305" t="s">
        <v>1083</v>
      </c>
      <c r="H138" s="299"/>
      <c r="I138" s="299"/>
      <c r="J138" s="299"/>
      <c r="K138" s="299"/>
    </row>
    <row r="139" spans="1:11" x14ac:dyDescent="0.2">
      <c r="A139" s="299" t="s">
        <v>720</v>
      </c>
      <c r="B139" s="313">
        <v>50000</v>
      </c>
      <c r="C139" s="313"/>
      <c r="D139" s="298">
        <v>96012251582</v>
      </c>
      <c r="E139" s="299" t="s">
        <v>1093</v>
      </c>
      <c r="F139" s="299" t="s">
        <v>776</v>
      </c>
      <c r="G139" s="305" t="s">
        <v>1094</v>
      </c>
      <c r="H139" s="299"/>
      <c r="I139" s="299"/>
      <c r="J139" s="299"/>
      <c r="K139" s="299"/>
    </row>
    <row r="140" spans="1:11" x14ac:dyDescent="0.2">
      <c r="A140" s="299" t="s">
        <v>723</v>
      </c>
      <c r="B140" s="313">
        <v>50000</v>
      </c>
      <c r="C140" s="313"/>
      <c r="D140" s="298">
        <v>96012251582</v>
      </c>
      <c r="E140" s="299" t="s">
        <v>1093</v>
      </c>
      <c r="F140" s="299" t="s">
        <v>776</v>
      </c>
      <c r="G140" s="305" t="s">
        <v>1094</v>
      </c>
      <c r="H140" s="299"/>
      <c r="I140" s="299"/>
      <c r="J140" s="299"/>
      <c r="K140" s="299"/>
    </row>
    <row r="141" spans="1:11" x14ac:dyDescent="0.2">
      <c r="A141" s="299" t="s">
        <v>868</v>
      </c>
      <c r="B141" s="313">
        <v>50000</v>
      </c>
      <c r="C141" s="313"/>
      <c r="D141" s="298">
        <v>96012251582</v>
      </c>
      <c r="E141" s="299" t="s">
        <v>1093</v>
      </c>
      <c r="F141" s="299" t="s">
        <v>776</v>
      </c>
      <c r="G141" s="305" t="s">
        <v>1094</v>
      </c>
      <c r="H141" s="299"/>
      <c r="I141" s="299"/>
      <c r="J141" s="299"/>
      <c r="K141" s="299"/>
    </row>
    <row r="142" spans="1:11" x14ac:dyDescent="0.2">
      <c r="A142" s="299" t="s">
        <v>1869</v>
      </c>
      <c r="B142" s="313">
        <v>50000</v>
      </c>
      <c r="C142" s="313"/>
      <c r="D142" s="298">
        <v>61337534529</v>
      </c>
      <c r="E142" s="299" t="s">
        <v>1098</v>
      </c>
      <c r="F142" s="299" t="s">
        <v>776</v>
      </c>
      <c r="G142" s="305" t="s">
        <v>1099</v>
      </c>
      <c r="H142" s="299"/>
      <c r="I142" s="299"/>
      <c r="J142" s="299"/>
      <c r="K142" s="299"/>
    </row>
    <row r="143" spans="1:11" x14ac:dyDescent="0.2">
      <c r="A143" s="299" t="s">
        <v>1870</v>
      </c>
      <c r="B143" s="313">
        <v>50000</v>
      </c>
      <c r="C143" s="313"/>
      <c r="D143" s="298">
        <v>57941018892</v>
      </c>
      <c r="E143" s="299" t="s">
        <v>1101</v>
      </c>
      <c r="F143" s="299" t="s">
        <v>776</v>
      </c>
      <c r="G143" s="305" t="s">
        <v>1099</v>
      </c>
      <c r="H143" s="299"/>
      <c r="I143" s="299"/>
      <c r="J143" s="299"/>
      <c r="K143" s="299"/>
    </row>
    <row r="144" spans="1:11" x14ac:dyDescent="0.2">
      <c r="A144" s="299" t="s">
        <v>724</v>
      </c>
      <c r="B144" s="313">
        <v>50000</v>
      </c>
      <c r="C144" s="313"/>
      <c r="D144" s="298">
        <v>43411459123</v>
      </c>
      <c r="E144" s="299" t="s">
        <v>1103</v>
      </c>
      <c r="F144" s="299" t="s">
        <v>776</v>
      </c>
      <c r="G144" s="305" t="s">
        <v>1104</v>
      </c>
      <c r="H144" s="299"/>
      <c r="I144" s="299"/>
      <c r="J144" s="299"/>
      <c r="K144" s="299"/>
    </row>
    <row r="145" spans="1:117" x14ac:dyDescent="0.2">
      <c r="A145" s="299" t="s">
        <v>726</v>
      </c>
      <c r="B145" s="313">
        <v>50000</v>
      </c>
      <c r="C145" s="313"/>
      <c r="D145" s="298">
        <v>39732896396</v>
      </c>
      <c r="E145" s="299" t="s">
        <v>1106</v>
      </c>
      <c r="F145" s="299" t="s">
        <v>776</v>
      </c>
      <c r="G145" s="305" t="s">
        <v>1107</v>
      </c>
      <c r="H145" s="299"/>
      <c r="I145" s="299"/>
      <c r="J145" s="299"/>
      <c r="K145" s="299"/>
    </row>
    <row r="146" spans="1:117" x14ac:dyDescent="0.2">
      <c r="A146" s="299" t="s">
        <v>727</v>
      </c>
      <c r="B146" s="313">
        <v>50000</v>
      </c>
      <c r="C146" s="313"/>
      <c r="D146" s="303" t="s">
        <v>1109</v>
      </c>
      <c r="E146" s="299" t="s">
        <v>1110</v>
      </c>
      <c r="F146" s="299" t="s">
        <v>776</v>
      </c>
      <c r="G146" s="305" t="s">
        <v>1111</v>
      </c>
      <c r="H146" s="299"/>
      <c r="I146" s="299"/>
      <c r="J146" s="299"/>
      <c r="K146" s="299"/>
    </row>
    <row r="147" spans="1:117" x14ac:dyDescent="0.2">
      <c r="A147" s="299" t="s">
        <v>872</v>
      </c>
      <c r="B147" s="313">
        <v>50000</v>
      </c>
      <c r="C147" s="313"/>
      <c r="D147" s="303" t="s">
        <v>1109</v>
      </c>
      <c r="E147" s="299" t="s">
        <v>1110</v>
      </c>
      <c r="F147" s="299" t="s">
        <v>776</v>
      </c>
      <c r="G147" s="305" t="s">
        <v>1111</v>
      </c>
      <c r="H147" s="299"/>
      <c r="I147" s="299"/>
      <c r="J147" s="299"/>
      <c r="K147" s="299"/>
    </row>
    <row r="148" spans="1:117" x14ac:dyDescent="0.2">
      <c r="A148" s="299" t="s">
        <v>730</v>
      </c>
      <c r="B148" s="313">
        <v>50000</v>
      </c>
      <c r="C148" s="313"/>
      <c r="D148" s="298">
        <v>77165615667</v>
      </c>
      <c r="E148" s="299" t="s">
        <v>1114</v>
      </c>
      <c r="F148" s="299" t="s">
        <v>1115</v>
      </c>
      <c r="G148" s="305" t="s">
        <v>1116</v>
      </c>
      <c r="H148" s="299"/>
      <c r="I148" s="299"/>
      <c r="J148" s="299"/>
      <c r="K148" s="299"/>
    </row>
    <row r="149" spans="1:117" x14ac:dyDescent="0.2">
      <c r="A149" s="299" t="s">
        <v>731</v>
      </c>
      <c r="B149" s="313">
        <v>10000</v>
      </c>
      <c r="C149" s="313"/>
      <c r="D149" s="298">
        <v>66165233192</v>
      </c>
      <c r="E149" s="299" t="s">
        <v>1118</v>
      </c>
      <c r="F149" s="299" t="s">
        <v>793</v>
      </c>
      <c r="G149" s="305">
        <v>41753</v>
      </c>
      <c r="H149" s="299"/>
      <c r="I149" s="299"/>
      <c r="J149" s="299"/>
      <c r="K149" s="299"/>
    </row>
    <row r="150" spans="1:117" x14ac:dyDescent="0.2">
      <c r="A150" s="299" t="s">
        <v>1871</v>
      </c>
      <c r="B150" s="313">
        <v>10000</v>
      </c>
      <c r="C150" s="313"/>
      <c r="D150" s="298">
        <v>90523162765</v>
      </c>
      <c r="E150" s="299" t="s">
        <v>825</v>
      </c>
      <c r="F150" s="299" t="s">
        <v>793</v>
      </c>
      <c r="G150" s="305" t="s">
        <v>1120</v>
      </c>
      <c r="H150" s="299"/>
      <c r="I150" s="299"/>
      <c r="J150" s="299"/>
      <c r="K150" s="299"/>
    </row>
    <row r="151" spans="1:117" x14ac:dyDescent="0.2">
      <c r="A151" s="299" t="s">
        <v>735</v>
      </c>
      <c r="B151" s="313">
        <v>100000</v>
      </c>
      <c r="C151" s="313"/>
      <c r="D151" s="298">
        <v>90866165941</v>
      </c>
      <c r="E151" s="299" t="s">
        <v>852</v>
      </c>
      <c r="F151" s="299" t="s">
        <v>774</v>
      </c>
      <c r="G151" s="305" t="s">
        <v>1122</v>
      </c>
      <c r="H151" s="299"/>
      <c r="I151" s="299"/>
      <c r="J151" s="299"/>
      <c r="K151" s="299"/>
    </row>
    <row r="152" spans="1:117" x14ac:dyDescent="0.2">
      <c r="A152" s="299" t="s">
        <v>737</v>
      </c>
      <c r="B152" s="313">
        <v>100000</v>
      </c>
      <c r="C152" s="313"/>
      <c r="D152" s="298">
        <v>90866165941</v>
      </c>
      <c r="E152" s="299" t="s">
        <v>852</v>
      </c>
      <c r="F152" s="299" t="s">
        <v>774</v>
      </c>
      <c r="G152" s="305" t="s">
        <v>1122</v>
      </c>
      <c r="H152" s="299"/>
      <c r="I152" s="299"/>
      <c r="J152" s="299"/>
      <c r="K152" s="299"/>
    </row>
    <row r="153" spans="1:117" s="294" customFormat="1" x14ac:dyDescent="0.2">
      <c r="A153" s="299" t="s">
        <v>739</v>
      </c>
      <c r="B153" s="313">
        <v>100000</v>
      </c>
      <c r="C153" s="313"/>
      <c r="D153" s="298">
        <v>90866165941</v>
      </c>
      <c r="E153" s="299" t="s">
        <v>852</v>
      </c>
      <c r="F153" s="299" t="s">
        <v>774</v>
      </c>
      <c r="G153" s="305" t="s">
        <v>1122</v>
      </c>
      <c r="H153" s="299"/>
      <c r="I153" s="299"/>
      <c r="J153" s="299"/>
      <c r="K153" s="299"/>
      <c r="L153" s="291"/>
      <c r="M153" s="291"/>
      <c r="N153" s="291"/>
      <c r="O153" s="291"/>
      <c r="P153" s="291"/>
      <c r="Q153" s="291"/>
      <c r="R153" s="291"/>
      <c r="S153" s="291"/>
      <c r="T153" s="291"/>
      <c r="U153" s="291"/>
      <c r="V153" s="291"/>
      <c r="W153" s="291"/>
      <c r="X153" s="291"/>
      <c r="Y153" s="291"/>
      <c r="Z153" s="291"/>
      <c r="AA153" s="291"/>
      <c r="AB153" s="291"/>
      <c r="AC153" s="291"/>
      <c r="AD153" s="291"/>
      <c r="AE153" s="291"/>
      <c r="AF153" s="291"/>
      <c r="AG153" s="291"/>
      <c r="AH153" s="291"/>
      <c r="AI153" s="291"/>
      <c r="AJ153" s="291"/>
      <c r="AK153" s="291"/>
      <c r="AL153" s="291"/>
      <c r="AM153" s="291"/>
      <c r="AN153" s="291"/>
      <c r="AO153" s="291"/>
      <c r="AP153" s="291"/>
      <c r="AQ153" s="291"/>
      <c r="AR153" s="291"/>
      <c r="AS153" s="291"/>
      <c r="AT153" s="291"/>
      <c r="AU153" s="291"/>
      <c r="AV153" s="291"/>
      <c r="AW153" s="291"/>
      <c r="AX153" s="291"/>
      <c r="AY153" s="291"/>
      <c r="AZ153" s="291"/>
      <c r="BA153" s="291"/>
      <c r="BB153" s="291"/>
      <c r="BC153" s="291"/>
      <c r="BD153" s="291"/>
      <c r="BE153" s="291"/>
      <c r="BF153" s="291"/>
      <c r="BG153" s="291"/>
      <c r="BH153" s="291"/>
      <c r="BI153" s="291"/>
      <c r="BJ153" s="291"/>
      <c r="BK153" s="291"/>
      <c r="BL153" s="291"/>
      <c r="BM153" s="291"/>
      <c r="BN153" s="291"/>
      <c r="BO153" s="291"/>
      <c r="BP153" s="291"/>
      <c r="BQ153" s="291"/>
      <c r="BR153" s="291"/>
      <c r="BS153" s="291"/>
      <c r="BT153" s="291"/>
      <c r="BU153" s="291"/>
      <c r="BV153" s="291"/>
      <c r="BW153" s="291"/>
      <c r="BX153" s="291"/>
      <c r="BY153" s="291"/>
      <c r="BZ153" s="291"/>
      <c r="CA153" s="291"/>
      <c r="CB153" s="291"/>
      <c r="CC153" s="291"/>
      <c r="CD153" s="291"/>
      <c r="CE153" s="291"/>
      <c r="CF153" s="291"/>
      <c r="CG153" s="291"/>
      <c r="CH153" s="291"/>
      <c r="CI153" s="291"/>
      <c r="CJ153" s="291"/>
      <c r="CK153" s="291"/>
      <c r="CL153" s="291"/>
      <c r="CM153" s="291"/>
      <c r="CN153" s="291"/>
      <c r="CO153" s="291"/>
      <c r="CP153" s="291"/>
      <c r="CQ153" s="291"/>
      <c r="CR153" s="291"/>
      <c r="CS153" s="291"/>
      <c r="CT153" s="291"/>
      <c r="CU153" s="291"/>
      <c r="CV153" s="291"/>
      <c r="CW153" s="291"/>
      <c r="CX153" s="291"/>
      <c r="CY153" s="291"/>
      <c r="CZ153" s="291"/>
      <c r="DA153" s="291"/>
      <c r="DB153" s="291"/>
      <c r="DC153" s="291"/>
      <c r="DD153" s="291"/>
      <c r="DE153" s="291"/>
      <c r="DF153" s="291"/>
      <c r="DG153" s="291"/>
      <c r="DH153" s="291"/>
      <c r="DI153" s="291"/>
      <c r="DJ153" s="291"/>
      <c r="DK153" s="291"/>
      <c r="DL153" s="291"/>
      <c r="DM153" s="291"/>
    </row>
    <row r="154" spans="1:117" x14ac:dyDescent="0.2">
      <c r="A154" s="299" t="s">
        <v>1872</v>
      </c>
      <c r="B154" s="313">
        <v>100000</v>
      </c>
      <c r="C154" s="313"/>
      <c r="D154" s="298">
        <v>90866165941</v>
      </c>
      <c r="E154" s="299" t="s">
        <v>852</v>
      </c>
      <c r="F154" s="299" t="s">
        <v>774</v>
      </c>
      <c r="G154" s="305" t="s">
        <v>1122</v>
      </c>
      <c r="H154" s="299"/>
      <c r="I154" s="299"/>
      <c r="J154" s="299"/>
      <c r="K154" s="299"/>
    </row>
    <row r="155" spans="1:117" x14ac:dyDescent="0.2">
      <c r="A155" s="299" t="s">
        <v>1873</v>
      </c>
      <c r="B155" s="313">
        <v>50000</v>
      </c>
      <c r="C155" s="313"/>
      <c r="D155" s="298">
        <v>9452533167</v>
      </c>
      <c r="E155" s="299" t="s">
        <v>1127</v>
      </c>
      <c r="F155" s="299" t="s">
        <v>793</v>
      </c>
      <c r="G155" s="305" t="s">
        <v>1128</v>
      </c>
      <c r="H155" s="299"/>
      <c r="I155" s="299"/>
      <c r="J155" s="299"/>
      <c r="K155" s="299"/>
    </row>
    <row r="156" spans="1:117" x14ac:dyDescent="0.2">
      <c r="A156" s="299" t="s">
        <v>1874</v>
      </c>
      <c r="B156" s="313">
        <v>10000</v>
      </c>
      <c r="C156" s="313"/>
      <c r="D156" s="298">
        <v>53373351888</v>
      </c>
      <c r="E156" s="299" t="s">
        <v>1130</v>
      </c>
      <c r="F156" s="299" t="s">
        <v>793</v>
      </c>
      <c r="G156" s="305" t="s">
        <v>1131</v>
      </c>
      <c r="H156" s="299"/>
      <c r="I156" s="299"/>
      <c r="J156" s="299"/>
      <c r="K156" s="299"/>
    </row>
    <row r="157" spans="1:117" x14ac:dyDescent="0.2">
      <c r="A157" s="299" t="s">
        <v>875</v>
      </c>
      <c r="B157" s="313">
        <v>50000</v>
      </c>
      <c r="C157" s="313"/>
      <c r="D157" s="298">
        <v>8033749634</v>
      </c>
      <c r="E157" s="299" t="s">
        <v>1133</v>
      </c>
      <c r="F157" s="299" t="s">
        <v>1134</v>
      </c>
      <c r="G157" s="305" t="s">
        <v>1135</v>
      </c>
      <c r="H157" s="299"/>
      <c r="I157" s="299"/>
      <c r="J157" s="299"/>
      <c r="K157" s="299"/>
    </row>
    <row r="158" spans="1:117" x14ac:dyDescent="0.2">
      <c r="A158" s="299" t="s">
        <v>876</v>
      </c>
      <c r="B158" s="313">
        <v>50000</v>
      </c>
      <c r="C158" s="313"/>
      <c r="D158" s="298">
        <v>8033749634</v>
      </c>
      <c r="E158" s="299" t="s">
        <v>1133</v>
      </c>
      <c r="F158" s="299" t="s">
        <v>1134</v>
      </c>
      <c r="G158" s="305" t="s">
        <v>1135</v>
      </c>
      <c r="H158" s="299"/>
      <c r="I158" s="299"/>
      <c r="J158" s="299"/>
      <c r="K158" s="299"/>
    </row>
    <row r="159" spans="1:117" x14ac:dyDescent="0.2">
      <c r="A159" s="299" t="s">
        <v>1875</v>
      </c>
      <c r="B159" s="313">
        <v>10000</v>
      </c>
      <c r="C159" s="313"/>
      <c r="D159" s="298">
        <v>8033749634</v>
      </c>
      <c r="E159" s="299" t="s">
        <v>1133</v>
      </c>
      <c r="F159" s="299" t="s">
        <v>1134</v>
      </c>
      <c r="G159" s="305" t="s">
        <v>1135</v>
      </c>
      <c r="H159" s="299"/>
      <c r="I159" s="299"/>
      <c r="J159" s="299"/>
      <c r="K159" s="299"/>
    </row>
    <row r="160" spans="1:117" x14ac:dyDescent="0.2">
      <c r="A160" s="299" t="s">
        <v>1876</v>
      </c>
      <c r="B160" s="313">
        <v>10000</v>
      </c>
      <c r="C160" s="313"/>
      <c r="D160" s="298">
        <v>8033749634</v>
      </c>
      <c r="E160" s="299" t="s">
        <v>1133</v>
      </c>
      <c r="F160" s="299" t="s">
        <v>1134</v>
      </c>
      <c r="G160" s="305" t="s">
        <v>1135</v>
      </c>
      <c r="H160" s="299"/>
      <c r="I160" s="299"/>
      <c r="J160" s="299"/>
      <c r="K160" s="299"/>
    </row>
    <row r="161" spans="1:11" x14ac:dyDescent="0.2">
      <c r="A161" s="299" t="s">
        <v>1877</v>
      </c>
      <c r="B161" s="313">
        <v>100000</v>
      </c>
      <c r="C161" s="313"/>
      <c r="D161" s="298">
        <v>88148846119</v>
      </c>
      <c r="E161" s="299" t="s">
        <v>1140</v>
      </c>
      <c r="F161" s="299" t="s">
        <v>774</v>
      </c>
      <c r="G161" s="305" t="s">
        <v>1141</v>
      </c>
      <c r="H161" s="299"/>
      <c r="I161" s="299"/>
      <c r="J161" s="299"/>
      <c r="K161" s="299"/>
    </row>
    <row r="162" spans="1:11" x14ac:dyDescent="0.2">
      <c r="A162" s="299" t="s">
        <v>1878</v>
      </c>
      <c r="B162" s="313">
        <v>100000</v>
      </c>
      <c r="C162" s="313"/>
      <c r="D162" s="298">
        <v>88148846119</v>
      </c>
      <c r="E162" s="299" t="s">
        <v>1140</v>
      </c>
      <c r="F162" s="299" t="s">
        <v>774</v>
      </c>
      <c r="G162" s="305" t="s">
        <v>1141</v>
      </c>
      <c r="H162" s="299"/>
      <c r="I162" s="299"/>
      <c r="J162" s="299"/>
      <c r="K162" s="299"/>
    </row>
    <row r="163" spans="1:11" x14ac:dyDescent="0.2">
      <c r="A163" s="299" t="s">
        <v>1879</v>
      </c>
      <c r="B163" s="313">
        <v>100000</v>
      </c>
      <c r="C163" s="313"/>
      <c r="D163" s="298">
        <v>88148846119</v>
      </c>
      <c r="E163" s="299" t="s">
        <v>1140</v>
      </c>
      <c r="F163" s="299" t="s">
        <v>774</v>
      </c>
      <c r="G163" s="305" t="s">
        <v>1141</v>
      </c>
      <c r="H163" s="299"/>
      <c r="I163" s="299"/>
      <c r="J163" s="299"/>
      <c r="K163" s="299"/>
    </row>
    <row r="164" spans="1:11" x14ac:dyDescent="0.2">
      <c r="A164" s="299" t="s">
        <v>1880</v>
      </c>
      <c r="B164" s="313">
        <v>100000</v>
      </c>
      <c r="C164" s="313"/>
      <c r="D164" s="298">
        <v>88148846119</v>
      </c>
      <c r="E164" s="299" t="s">
        <v>1140</v>
      </c>
      <c r="F164" s="299" t="s">
        <v>774</v>
      </c>
      <c r="G164" s="305" t="s">
        <v>1141</v>
      </c>
      <c r="H164" s="299"/>
      <c r="I164" s="299"/>
      <c r="J164" s="299"/>
      <c r="K164" s="299"/>
    </row>
    <row r="165" spans="1:11" x14ac:dyDescent="0.2">
      <c r="A165" s="299" t="s">
        <v>877</v>
      </c>
      <c r="B165" s="313">
        <v>50000</v>
      </c>
      <c r="C165" s="313"/>
      <c r="D165" s="298">
        <v>38967655335</v>
      </c>
      <c r="E165" s="299" t="s">
        <v>1146</v>
      </c>
      <c r="F165" s="299"/>
      <c r="G165" s="305" t="s">
        <v>1147</v>
      </c>
      <c r="H165" s="299"/>
      <c r="I165" s="299"/>
      <c r="J165" s="299"/>
      <c r="K165" s="299"/>
    </row>
    <row r="166" spans="1:11" x14ac:dyDescent="0.2">
      <c r="A166" s="299" t="s">
        <v>879</v>
      </c>
      <c r="B166" s="313">
        <v>50000</v>
      </c>
      <c r="C166" s="313"/>
      <c r="D166" s="298">
        <v>38967655335</v>
      </c>
      <c r="E166" s="299" t="s">
        <v>1146</v>
      </c>
      <c r="F166" s="299"/>
      <c r="G166" s="305" t="s">
        <v>1147</v>
      </c>
      <c r="H166" s="299"/>
      <c r="I166" s="299"/>
      <c r="J166" s="299"/>
      <c r="K166" s="299"/>
    </row>
    <row r="167" spans="1:11" x14ac:dyDescent="0.2">
      <c r="A167" s="299" t="s">
        <v>880</v>
      </c>
      <c r="B167" s="313">
        <v>50000</v>
      </c>
      <c r="C167" s="313"/>
      <c r="D167" s="298">
        <v>38967655335</v>
      </c>
      <c r="E167" s="299" t="s">
        <v>1146</v>
      </c>
      <c r="F167" s="299"/>
      <c r="G167" s="305" t="s">
        <v>1147</v>
      </c>
      <c r="H167" s="299"/>
      <c r="I167" s="299"/>
      <c r="J167" s="299"/>
      <c r="K167" s="299"/>
    </row>
    <row r="168" spans="1:11" x14ac:dyDescent="0.2">
      <c r="A168" s="299" t="s">
        <v>881</v>
      </c>
      <c r="B168" s="313">
        <v>50000</v>
      </c>
      <c r="C168" s="313"/>
      <c r="D168" s="298">
        <v>38967655335</v>
      </c>
      <c r="E168" s="299" t="s">
        <v>1146</v>
      </c>
      <c r="F168" s="299"/>
      <c r="G168" s="305" t="s">
        <v>1147</v>
      </c>
      <c r="H168" s="299"/>
      <c r="I168" s="299"/>
      <c r="J168" s="299"/>
      <c r="K168" s="299"/>
    </row>
    <row r="169" spans="1:11" x14ac:dyDescent="0.2">
      <c r="A169" s="299" t="s">
        <v>884</v>
      </c>
      <c r="B169" s="313">
        <v>50000</v>
      </c>
      <c r="C169" s="313"/>
      <c r="D169" s="298">
        <v>14356186636</v>
      </c>
      <c r="E169" s="299" t="s">
        <v>1152</v>
      </c>
      <c r="F169" s="299" t="s">
        <v>774</v>
      </c>
      <c r="G169" s="305" t="s">
        <v>1153</v>
      </c>
      <c r="H169" s="299"/>
      <c r="I169" s="299"/>
      <c r="J169" s="299"/>
      <c r="K169" s="299"/>
    </row>
    <row r="170" spans="1:11" x14ac:dyDescent="0.2">
      <c r="A170" s="299" t="s">
        <v>887</v>
      </c>
      <c r="B170" s="313">
        <v>50000</v>
      </c>
      <c r="C170" s="313"/>
      <c r="D170" s="298">
        <v>14356186636</v>
      </c>
      <c r="E170" s="299" t="s">
        <v>1152</v>
      </c>
      <c r="F170" s="299" t="s">
        <v>774</v>
      </c>
      <c r="G170" s="305" t="s">
        <v>1153</v>
      </c>
      <c r="H170" s="299"/>
      <c r="I170" s="299"/>
      <c r="J170" s="299"/>
      <c r="K170" s="299"/>
    </row>
    <row r="171" spans="1:11" x14ac:dyDescent="0.2">
      <c r="A171" s="299" t="s">
        <v>1881</v>
      </c>
      <c r="B171" s="313">
        <v>10000</v>
      </c>
      <c r="C171" s="313"/>
      <c r="D171" s="298">
        <v>14356186636</v>
      </c>
      <c r="E171" s="299" t="s">
        <v>1152</v>
      </c>
      <c r="F171" s="299" t="s">
        <v>774</v>
      </c>
      <c r="G171" s="305" t="s">
        <v>1153</v>
      </c>
      <c r="H171" s="299"/>
      <c r="I171" s="299"/>
      <c r="J171" s="299"/>
      <c r="K171" s="299"/>
    </row>
    <row r="172" spans="1:11" x14ac:dyDescent="0.2">
      <c r="A172" s="299" t="s">
        <v>889</v>
      </c>
      <c r="B172" s="313">
        <v>10000</v>
      </c>
      <c r="C172" s="313"/>
      <c r="D172" s="298">
        <v>14356186636</v>
      </c>
      <c r="E172" s="299" t="s">
        <v>1152</v>
      </c>
      <c r="F172" s="299" t="s">
        <v>774</v>
      </c>
      <c r="G172" s="305" t="s">
        <v>1153</v>
      </c>
      <c r="H172" s="299"/>
      <c r="I172" s="299"/>
      <c r="J172" s="299"/>
      <c r="K172" s="299"/>
    </row>
    <row r="173" spans="1:11" x14ac:dyDescent="0.2">
      <c r="A173" s="299" t="s">
        <v>1882</v>
      </c>
      <c r="B173" s="313">
        <v>100000</v>
      </c>
      <c r="C173" s="313"/>
      <c r="D173" s="298">
        <v>18063827271</v>
      </c>
      <c r="E173" s="299" t="s">
        <v>790</v>
      </c>
      <c r="F173" s="299" t="s">
        <v>776</v>
      </c>
      <c r="G173" s="305" t="s">
        <v>1158</v>
      </c>
      <c r="H173" s="299"/>
      <c r="I173" s="299"/>
      <c r="J173" s="299"/>
      <c r="K173" s="299"/>
    </row>
    <row r="174" spans="1:11" x14ac:dyDescent="0.2">
      <c r="A174" s="299" t="s">
        <v>1883</v>
      </c>
      <c r="B174" s="313">
        <v>50000</v>
      </c>
      <c r="C174" s="313"/>
      <c r="D174" s="298">
        <v>75917721668</v>
      </c>
      <c r="E174" s="299" t="s">
        <v>867</v>
      </c>
      <c r="F174" s="299" t="s">
        <v>774</v>
      </c>
      <c r="G174" s="305" t="s">
        <v>1160</v>
      </c>
      <c r="H174" s="299"/>
      <c r="I174" s="299"/>
      <c r="J174" s="299"/>
      <c r="K174" s="299"/>
    </row>
    <row r="175" spans="1:11" x14ac:dyDescent="0.2">
      <c r="A175" s="299" t="s">
        <v>892</v>
      </c>
      <c r="B175" s="313">
        <v>50000</v>
      </c>
      <c r="C175" s="313"/>
      <c r="D175" s="298">
        <v>75917721668</v>
      </c>
      <c r="E175" s="299" t="s">
        <v>867</v>
      </c>
      <c r="F175" s="299" t="s">
        <v>774</v>
      </c>
      <c r="G175" s="305" t="s">
        <v>1160</v>
      </c>
      <c r="H175" s="299"/>
      <c r="I175" s="299"/>
      <c r="J175" s="299"/>
      <c r="K175" s="299"/>
    </row>
    <row r="176" spans="1:11" x14ac:dyDescent="0.2">
      <c r="A176" s="299" t="s">
        <v>896</v>
      </c>
      <c r="B176" s="313">
        <v>100000</v>
      </c>
      <c r="C176" s="313"/>
      <c r="D176" s="298">
        <v>49155171075</v>
      </c>
      <c r="E176" s="299" t="s">
        <v>1163</v>
      </c>
      <c r="F176" s="299" t="s">
        <v>1164</v>
      </c>
      <c r="G176" s="305" t="s">
        <v>1165</v>
      </c>
      <c r="H176" s="299"/>
      <c r="I176" s="299"/>
      <c r="J176" s="299"/>
      <c r="K176" s="299"/>
    </row>
    <row r="177" spans="1:11" x14ac:dyDescent="0.2">
      <c r="A177" s="299" t="s">
        <v>900</v>
      </c>
      <c r="B177" s="313">
        <v>100000</v>
      </c>
      <c r="C177" s="313"/>
      <c r="D177" s="298">
        <v>49155171075</v>
      </c>
      <c r="E177" s="299" t="s">
        <v>1163</v>
      </c>
      <c r="F177" s="299" t="s">
        <v>1164</v>
      </c>
      <c r="G177" s="305" t="s">
        <v>1165</v>
      </c>
      <c r="H177" s="299"/>
      <c r="I177" s="299"/>
      <c r="J177" s="299"/>
      <c r="K177" s="299"/>
    </row>
    <row r="178" spans="1:11" x14ac:dyDescent="0.2">
      <c r="A178" s="299" t="s">
        <v>902</v>
      </c>
      <c r="B178" s="313">
        <v>50000</v>
      </c>
      <c r="C178" s="313"/>
      <c r="D178" s="298">
        <v>19488192204</v>
      </c>
      <c r="E178" s="299" t="s">
        <v>1168</v>
      </c>
      <c r="F178" s="299" t="s">
        <v>774</v>
      </c>
      <c r="G178" s="305" t="s">
        <v>1169</v>
      </c>
      <c r="H178" s="299"/>
      <c r="I178" s="299"/>
      <c r="J178" s="299"/>
      <c r="K178" s="299"/>
    </row>
    <row r="179" spans="1:11" x14ac:dyDescent="0.2">
      <c r="A179" s="299" t="s">
        <v>903</v>
      </c>
      <c r="B179" s="313">
        <v>50000</v>
      </c>
      <c r="C179" s="313"/>
      <c r="D179" s="298">
        <v>19488192204</v>
      </c>
      <c r="E179" s="299" t="s">
        <v>1168</v>
      </c>
      <c r="F179" s="299" t="s">
        <v>774</v>
      </c>
      <c r="G179" s="305" t="s">
        <v>1169</v>
      </c>
      <c r="H179" s="299"/>
      <c r="I179" s="299"/>
      <c r="J179" s="299"/>
      <c r="K179" s="299"/>
    </row>
    <row r="180" spans="1:11" x14ac:dyDescent="0.2">
      <c r="A180" s="299" t="s">
        <v>904</v>
      </c>
      <c r="B180" s="313">
        <v>50000</v>
      </c>
      <c r="C180" s="313"/>
      <c r="D180" s="298">
        <v>19488192204</v>
      </c>
      <c r="E180" s="299" t="s">
        <v>1168</v>
      </c>
      <c r="F180" s="299" t="s">
        <v>774</v>
      </c>
      <c r="G180" s="305" t="s">
        <v>1169</v>
      </c>
      <c r="H180" s="299"/>
      <c r="I180" s="299"/>
      <c r="J180" s="299"/>
      <c r="K180" s="299"/>
    </row>
    <row r="181" spans="1:11" x14ac:dyDescent="0.2">
      <c r="A181" s="299" t="s">
        <v>905</v>
      </c>
      <c r="B181" s="313">
        <v>50000</v>
      </c>
      <c r="C181" s="313"/>
      <c r="D181" s="298">
        <v>19488192204</v>
      </c>
      <c r="E181" s="299" t="s">
        <v>1168</v>
      </c>
      <c r="F181" s="299" t="s">
        <v>774</v>
      </c>
      <c r="G181" s="305" t="s">
        <v>1169</v>
      </c>
      <c r="H181" s="299"/>
      <c r="I181" s="299"/>
      <c r="J181" s="299"/>
      <c r="K181" s="299"/>
    </row>
    <row r="182" spans="1:11" x14ac:dyDescent="0.2">
      <c r="A182" s="299" t="s">
        <v>908</v>
      </c>
      <c r="B182" s="313">
        <v>50000</v>
      </c>
      <c r="C182" s="313"/>
      <c r="D182" s="298">
        <v>54666628649</v>
      </c>
      <c r="E182" s="299" t="s">
        <v>1174</v>
      </c>
      <c r="F182" s="299" t="s">
        <v>776</v>
      </c>
      <c r="G182" s="305" t="s">
        <v>1175</v>
      </c>
      <c r="H182" s="299"/>
      <c r="I182" s="299"/>
      <c r="J182" s="299"/>
      <c r="K182" s="299"/>
    </row>
    <row r="183" spans="1:11" x14ac:dyDescent="0.2">
      <c r="A183" s="299" t="s">
        <v>909</v>
      </c>
      <c r="B183" s="313">
        <v>50000</v>
      </c>
      <c r="C183" s="313"/>
      <c r="D183" s="298">
        <v>45593276795</v>
      </c>
      <c r="E183" s="299" t="s">
        <v>1177</v>
      </c>
      <c r="F183" s="299" t="s">
        <v>774</v>
      </c>
      <c r="G183" s="305" t="s">
        <v>1178</v>
      </c>
      <c r="H183" s="299"/>
      <c r="I183" s="299"/>
      <c r="J183" s="299"/>
      <c r="K183" s="299"/>
    </row>
    <row r="184" spans="1:11" x14ac:dyDescent="0.2">
      <c r="A184" s="299" t="s">
        <v>910</v>
      </c>
      <c r="B184" s="313">
        <v>50000</v>
      </c>
      <c r="C184" s="313"/>
      <c r="D184" s="298">
        <v>45593276795</v>
      </c>
      <c r="E184" s="299" t="s">
        <v>1177</v>
      </c>
      <c r="F184" s="299" t="s">
        <v>774</v>
      </c>
      <c r="G184" s="305" t="s">
        <v>1178</v>
      </c>
      <c r="H184" s="299"/>
      <c r="I184" s="299"/>
      <c r="J184" s="299"/>
      <c r="K184" s="299"/>
    </row>
    <row r="185" spans="1:11" x14ac:dyDescent="0.2">
      <c r="A185" s="299" t="s">
        <v>911</v>
      </c>
      <c r="B185" s="313">
        <v>10000</v>
      </c>
      <c r="C185" s="313"/>
      <c r="D185" s="298">
        <v>51620467448</v>
      </c>
      <c r="E185" s="299" t="s">
        <v>1181</v>
      </c>
      <c r="F185" s="299" t="s">
        <v>793</v>
      </c>
      <c r="G185" s="305">
        <v>42306</v>
      </c>
      <c r="H185" s="299"/>
      <c r="I185" s="299"/>
      <c r="J185" s="299"/>
      <c r="K185" s="299"/>
    </row>
    <row r="186" spans="1:11" x14ac:dyDescent="0.2">
      <c r="A186" s="299" t="s">
        <v>912</v>
      </c>
      <c r="B186" s="313">
        <v>50000</v>
      </c>
      <c r="C186" s="313"/>
      <c r="D186" s="298">
        <v>80008243221</v>
      </c>
      <c r="E186" s="299" t="s">
        <v>1183</v>
      </c>
      <c r="F186" s="299" t="s">
        <v>774</v>
      </c>
      <c r="G186" s="305" t="s">
        <v>1184</v>
      </c>
      <c r="H186" s="299"/>
      <c r="I186" s="299"/>
      <c r="J186" s="299"/>
      <c r="K186" s="299"/>
    </row>
    <row r="187" spans="1:11" x14ac:dyDescent="0.2">
      <c r="A187" s="299" t="s">
        <v>913</v>
      </c>
      <c r="B187" s="313">
        <v>50000</v>
      </c>
      <c r="C187" s="313"/>
      <c r="D187" s="298">
        <v>80008243221</v>
      </c>
      <c r="E187" s="299" t="s">
        <v>1183</v>
      </c>
      <c r="F187" s="299" t="s">
        <v>774</v>
      </c>
      <c r="G187" s="305" t="s">
        <v>1184</v>
      </c>
      <c r="H187" s="299"/>
      <c r="I187" s="299"/>
      <c r="J187" s="299"/>
      <c r="K187" s="299"/>
    </row>
    <row r="188" spans="1:11" x14ac:dyDescent="0.2">
      <c r="A188" s="299" t="s">
        <v>914</v>
      </c>
      <c r="B188" s="313">
        <v>100000</v>
      </c>
      <c r="C188" s="313"/>
      <c r="D188" s="298"/>
      <c r="E188" s="299" t="s">
        <v>1187</v>
      </c>
      <c r="F188" s="299" t="s">
        <v>776</v>
      </c>
      <c r="G188" s="305" t="s">
        <v>1188</v>
      </c>
      <c r="H188" s="299" t="s">
        <v>1189</v>
      </c>
      <c r="I188" s="299"/>
      <c r="J188" s="299"/>
      <c r="K188" s="299"/>
    </row>
    <row r="189" spans="1:11" x14ac:dyDescent="0.2">
      <c r="A189" s="299" t="s">
        <v>915</v>
      </c>
      <c r="B189" s="313">
        <v>50000</v>
      </c>
      <c r="C189" s="313"/>
      <c r="D189" s="298">
        <v>38062679554</v>
      </c>
      <c r="E189" s="299" t="s">
        <v>1191</v>
      </c>
      <c r="F189" s="299" t="s">
        <v>1192</v>
      </c>
      <c r="G189" s="305">
        <v>42412</v>
      </c>
      <c r="H189" s="299"/>
      <c r="I189" s="299"/>
      <c r="J189" s="299"/>
      <c r="K189" s="299"/>
    </row>
    <row r="190" spans="1:11" x14ac:dyDescent="0.2">
      <c r="A190" s="299" t="s">
        <v>917</v>
      </c>
      <c r="B190" s="313">
        <v>500000</v>
      </c>
      <c r="C190" s="313"/>
      <c r="D190" s="298">
        <v>63960710232</v>
      </c>
      <c r="E190" s="299" t="s">
        <v>1194</v>
      </c>
      <c r="F190" s="299" t="s">
        <v>776</v>
      </c>
      <c r="G190" s="305" t="s">
        <v>1195</v>
      </c>
      <c r="H190" s="299"/>
      <c r="I190" s="299"/>
      <c r="J190" s="299"/>
      <c r="K190" s="299"/>
    </row>
    <row r="191" spans="1:11" x14ac:dyDescent="0.2">
      <c r="A191" s="299" t="s">
        <v>918</v>
      </c>
      <c r="B191" s="313">
        <v>500000</v>
      </c>
      <c r="C191" s="313"/>
      <c r="D191" s="298">
        <v>63960710232</v>
      </c>
      <c r="E191" s="299" t="s">
        <v>1194</v>
      </c>
      <c r="F191" s="299" t="s">
        <v>776</v>
      </c>
      <c r="G191" s="305" t="s">
        <v>1195</v>
      </c>
      <c r="H191" s="299"/>
      <c r="I191" s="299"/>
      <c r="J191" s="299"/>
      <c r="K191" s="299"/>
    </row>
    <row r="192" spans="1:11" x14ac:dyDescent="0.2">
      <c r="A192" s="299" t="s">
        <v>919</v>
      </c>
      <c r="B192" s="313">
        <v>500000</v>
      </c>
      <c r="C192" s="313"/>
      <c r="D192" s="298">
        <v>63960710232</v>
      </c>
      <c r="E192" s="299" t="s">
        <v>1194</v>
      </c>
      <c r="F192" s="299" t="s">
        <v>776</v>
      </c>
      <c r="G192" s="305" t="s">
        <v>1195</v>
      </c>
      <c r="H192" s="299"/>
      <c r="I192" s="299"/>
      <c r="J192" s="299"/>
      <c r="K192" s="299"/>
    </row>
    <row r="193" spans="1:117" x14ac:dyDescent="0.2">
      <c r="A193" s="299" t="s">
        <v>920</v>
      </c>
      <c r="B193" s="313">
        <v>500000</v>
      </c>
      <c r="C193" s="313"/>
      <c r="D193" s="298">
        <v>63960710232</v>
      </c>
      <c r="E193" s="299" t="s">
        <v>1194</v>
      </c>
      <c r="F193" s="299" t="s">
        <v>776</v>
      </c>
      <c r="G193" s="305" t="s">
        <v>1195</v>
      </c>
      <c r="H193" s="299"/>
      <c r="I193" s="299"/>
      <c r="J193" s="299"/>
      <c r="K193" s="299"/>
    </row>
    <row r="194" spans="1:117" x14ac:dyDescent="0.2">
      <c r="A194" s="299" t="s">
        <v>922</v>
      </c>
      <c r="B194" s="313">
        <v>50000</v>
      </c>
      <c r="C194" s="313"/>
      <c r="D194" s="298">
        <v>67570528666</v>
      </c>
      <c r="E194" s="299" t="s">
        <v>866</v>
      </c>
      <c r="F194" s="299" t="s">
        <v>774</v>
      </c>
      <c r="G194" s="305" t="s">
        <v>1200</v>
      </c>
      <c r="H194" s="299"/>
      <c r="I194" s="299"/>
      <c r="J194" s="299"/>
      <c r="K194" s="299"/>
    </row>
    <row r="195" spans="1:117" x14ac:dyDescent="0.2">
      <c r="A195" s="299" t="s">
        <v>923</v>
      </c>
      <c r="B195" s="313">
        <v>10000</v>
      </c>
      <c r="C195" s="313"/>
      <c r="D195" s="298">
        <v>67570528666</v>
      </c>
      <c r="E195" s="299" t="s">
        <v>866</v>
      </c>
      <c r="F195" s="299" t="s">
        <v>774</v>
      </c>
      <c r="G195" s="305" t="s">
        <v>1200</v>
      </c>
      <c r="H195" s="299"/>
      <c r="I195" s="299"/>
      <c r="J195" s="299"/>
      <c r="K195" s="299"/>
    </row>
    <row r="196" spans="1:117" x14ac:dyDescent="0.2">
      <c r="A196" s="299" t="s">
        <v>924</v>
      </c>
      <c r="B196" s="313">
        <v>50000</v>
      </c>
      <c r="C196" s="313"/>
      <c r="D196" s="298">
        <v>67570528666</v>
      </c>
      <c r="E196" s="299" t="s">
        <v>866</v>
      </c>
      <c r="F196" s="299" t="s">
        <v>774</v>
      </c>
      <c r="G196" s="305" t="s">
        <v>1200</v>
      </c>
      <c r="H196" s="299"/>
      <c r="I196" s="299"/>
      <c r="J196" s="299"/>
      <c r="K196" s="299"/>
    </row>
    <row r="197" spans="1:117" x14ac:dyDescent="0.2">
      <c r="A197" s="299" t="s">
        <v>925</v>
      </c>
      <c r="B197" s="313">
        <v>10000</v>
      </c>
      <c r="C197" s="313"/>
      <c r="D197" s="298">
        <v>67570528666</v>
      </c>
      <c r="E197" s="299" t="s">
        <v>866</v>
      </c>
      <c r="F197" s="299" t="s">
        <v>774</v>
      </c>
      <c r="G197" s="305" t="s">
        <v>1200</v>
      </c>
      <c r="H197" s="299"/>
      <c r="I197" s="299"/>
      <c r="J197" s="299"/>
      <c r="K197" s="299"/>
    </row>
    <row r="198" spans="1:117" x14ac:dyDescent="0.2">
      <c r="A198" s="299" t="s">
        <v>926</v>
      </c>
      <c r="B198" s="313" t="s">
        <v>1205</v>
      </c>
      <c r="C198" s="313"/>
      <c r="D198" s="298">
        <v>13785319050</v>
      </c>
      <c r="E198" s="299" t="s">
        <v>870</v>
      </c>
      <c r="F198" s="299" t="s">
        <v>774</v>
      </c>
      <c r="G198" s="305" t="s">
        <v>1206</v>
      </c>
      <c r="H198" s="299"/>
      <c r="I198" s="299"/>
      <c r="J198" s="299"/>
      <c r="K198" s="299"/>
    </row>
    <row r="199" spans="1:117" x14ac:dyDescent="0.2">
      <c r="A199" s="299" t="s">
        <v>927</v>
      </c>
      <c r="B199" s="313" t="s">
        <v>1208</v>
      </c>
      <c r="C199" s="313"/>
      <c r="D199" s="298">
        <v>13785319050</v>
      </c>
      <c r="E199" s="299" t="s">
        <v>870</v>
      </c>
      <c r="F199" s="299" t="s">
        <v>774</v>
      </c>
      <c r="G199" s="305" t="s">
        <v>1206</v>
      </c>
      <c r="H199" s="299"/>
      <c r="I199" s="299"/>
      <c r="J199" s="299"/>
      <c r="K199" s="299"/>
    </row>
    <row r="200" spans="1:117" s="294" customFormat="1" x14ac:dyDescent="0.2">
      <c r="A200" s="299" t="s">
        <v>928</v>
      </c>
      <c r="B200" s="313" t="s">
        <v>1208</v>
      </c>
      <c r="C200" s="313"/>
      <c r="D200" s="298">
        <v>13785319050</v>
      </c>
      <c r="E200" s="299" t="s">
        <v>870</v>
      </c>
      <c r="F200" s="299" t="s">
        <v>774</v>
      </c>
      <c r="G200" s="305" t="s">
        <v>1206</v>
      </c>
      <c r="H200" s="299"/>
      <c r="I200" s="299"/>
      <c r="J200" s="299"/>
      <c r="K200" s="299"/>
      <c r="L200" s="291"/>
      <c r="M200" s="291"/>
      <c r="N200" s="291"/>
      <c r="O200" s="291"/>
      <c r="P200" s="291"/>
      <c r="Q200" s="291"/>
      <c r="R200" s="291"/>
      <c r="S200" s="291"/>
      <c r="T200" s="291"/>
      <c r="U200" s="291"/>
      <c r="V200" s="291"/>
      <c r="W200" s="291"/>
      <c r="X200" s="291"/>
      <c r="Y200" s="291"/>
      <c r="Z200" s="291"/>
      <c r="AA200" s="291"/>
      <c r="AB200" s="291"/>
      <c r="AC200" s="291"/>
      <c r="AD200" s="291"/>
      <c r="AE200" s="291"/>
      <c r="AF200" s="291"/>
      <c r="AG200" s="291"/>
      <c r="AH200" s="291"/>
      <c r="AI200" s="291"/>
      <c r="AJ200" s="291"/>
      <c r="AK200" s="291"/>
      <c r="AL200" s="291"/>
      <c r="AM200" s="291"/>
      <c r="AN200" s="291"/>
      <c r="AO200" s="291"/>
      <c r="AP200" s="291"/>
      <c r="AQ200" s="291"/>
      <c r="AR200" s="291"/>
      <c r="AS200" s="291"/>
      <c r="AT200" s="291"/>
      <c r="AU200" s="291"/>
      <c r="AV200" s="291"/>
      <c r="AW200" s="291"/>
      <c r="AX200" s="291"/>
      <c r="AY200" s="291"/>
      <c r="AZ200" s="291"/>
      <c r="BA200" s="291"/>
      <c r="BB200" s="291"/>
      <c r="BC200" s="291"/>
      <c r="BD200" s="291"/>
      <c r="BE200" s="291"/>
      <c r="BF200" s="291"/>
      <c r="BG200" s="291"/>
      <c r="BH200" s="291"/>
      <c r="BI200" s="291"/>
      <c r="BJ200" s="291"/>
      <c r="BK200" s="291"/>
      <c r="BL200" s="291"/>
      <c r="BM200" s="291"/>
      <c r="BN200" s="291"/>
      <c r="BO200" s="291"/>
      <c r="BP200" s="291"/>
      <c r="BQ200" s="291"/>
      <c r="BR200" s="291"/>
      <c r="BS200" s="291"/>
      <c r="BT200" s="291"/>
      <c r="BU200" s="291"/>
      <c r="BV200" s="291"/>
      <c r="BW200" s="291"/>
      <c r="BX200" s="291"/>
      <c r="BY200" s="291"/>
      <c r="BZ200" s="291"/>
      <c r="CA200" s="291"/>
      <c r="CB200" s="291"/>
      <c r="CC200" s="291"/>
      <c r="CD200" s="291"/>
      <c r="CE200" s="291"/>
      <c r="CF200" s="291"/>
      <c r="CG200" s="291"/>
      <c r="CH200" s="291"/>
      <c r="CI200" s="291"/>
      <c r="CJ200" s="291"/>
      <c r="CK200" s="291"/>
      <c r="CL200" s="291"/>
      <c r="CM200" s="291"/>
      <c r="CN200" s="291"/>
      <c r="CO200" s="291"/>
      <c r="CP200" s="291"/>
      <c r="CQ200" s="291"/>
      <c r="CR200" s="291"/>
      <c r="CS200" s="291"/>
      <c r="CT200" s="291"/>
      <c r="CU200" s="291"/>
      <c r="CV200" s="291"/>
      <c r="CW200" s="291"/>
      <c r="CX200" s="291"/>
      <c r="CY200" s="291"/>
      <c r="CZ200" s="291"/>
      <c r="DA200" s="291"/>
      <c r="DB200" s="291"/>
      <c r="DC200" s="291"/>
      <c r="DD200" s="291"/>
      <c r="DE200" s="291"/>
      <c r="DF200" s="291"/>
      <c r="DG200" s="291"/>
      <c r="DH200" s="291"/>
      <c r="DI200" s="291"/>
      <c r="DJ200" s="291"/>
      <c r="DK200" s="291"/>
      <c r="DL200" s="291"/>
      <c r="DM200" s="291"/>
    </row>
    <row r="201" spans="1:117" s="294" customFormat="1" x14ac:dyDescent="0.2">
      <c r="A201" s="299" t="s">
        <v>929</v>
      </c>
      <c r="B201" s="313" t="s">
        <v>1208</v>
      </c>
      <c r="C201" s="313"/>
      <c r="D201" s="298">
        <v>13785319050</v>
      </c>
      <c r="E201" s="299" t="s">
        <v>870</v>
      </c>
      <c r="F201" s="299" t="s">
        <v>774</v>
      </c>
      <c r="G201" s="305" t="s">
        <v>1206</v>
      </c>
      <c r="H201" s="299"/>
      <c r="I201" s="299"/>
      <c r="J201" s="299"/>
      <c r="K201" s="299"/>
      <c r="L201" s="291"/>
      <c r="M201" s="291"/>
      <c r="N201" s="291"/>
      <c r="O201" s="291"/>
      <c r="P201" s="291"/>
      <c r="Q201" s="291"/>
      <c r="R201" s="291"/>
      <c r="S201" s="291"/>
      <c r="T201" s="291"/>
      <c r="U201" s="291"/>
      <c r="V201" s="291"/>
      <c r="W201" s="291"/>
      <c r="X201" s="291"/>
      <c r="Y201" s="291"/>
      <c r="Z201" s="291"/>
      <c r="AA201" s="291"/>
      <c r="AB201" s="291"/>
      <c r="AC201" s="291"/>
      <c r="AD201" s="291"/>
      <c r="AE201" s="291"/>
      <c r="AF201" s="291"/>
      <c r="AG201" s="291"/>
      <c r="AH201" s="291"/>
      <c r="AI201" s="291"/>
      <c r="AJ201" s="291"/>
      <c r="AK201" s="291"/>
      <c r="AL201" s="291"/>
      <c r="AM201" s="291"/>
      <c r="AN201" s="291"/>
      <c r="AO201" s="291"/>
      <c r="AP201" s="291"/>
      <c r="AQ201" s="291"/>
      <c r="AR201" s="291"/>
      <c r="AS201" s="291"/>
      <c r="AT201" s="291"/>
      <c r="AU201" s="291"/>
      <c r="AV201" s="291"/>
      <c r="AW201" s="291"/>
      <c r="AX201" s="291"/>
      <c r="AY201" s="291"/>
      <c r="AZ201" s="291"/>
      <c r="BA201" s="291"/>
      <c r="BB201" s="291"/>
      <c r="BC201" s="291"/>
      <c r="BD201" s="291"/>
      <c r="BE201" s="291"/>
      <c r="BF201" s="291"/>
      <c r="BG201" s="291"/>
      <c r="BH201" s="291"/>
      <c r="BI201" s="291"/>
      <c r="BJ201" s="291"/>
      <c r="BK201" s="291"/>
      <c r="BL201" s="291"/>
      <c r="BM201" s="291"/>
      <c r="BN201" s="291"/>
      <c r="BO201" s="291"/>
      <c r="BP201" s="291"/>
      <c r="BQ201" s="291"/>
      <c r="BR201" s="291"/>
      <c r="BS201" s="291"/>
      <c r="BT201" s="291"/>
      <c r="BU201" s="291"/>
      <c r="BV201" s="291"/>
      <c r="BW201" s="291"/>
      <c r="BX201" s="291"/>
      <c r="BY201" s="291"/>
      <c r="BZ201" s="291"/>
      <c r="CA201" s="291"/>
      <c r="CB201" s="291"/>
      <c r="CC201" s="291"/>
      <c r="CD201" s="291"/>
      <c r="CE201" s="291"/>
      <c r="CF201" s="291"/>
      <c r="CG201" s="291"/>
      <c r="CH201" s="291"/>
      <c r="CI201" s="291"/>
      <c r="CJ201" s="291"/>
      <c r="CK201" s="291"/>
      <c r="CL201" s="291"/>
      <c r="CM201" s="291"/>
      <c r="CN201" s="291"/>
      <c r="CO201" s="291"/>
      <c r="CP201" s="291"/>
      <c r="CQ201" s="291"/>
      <c r="CR201" s="291"/>
      <c r="CS201" s="291"/>
      <c r="CT201" s="291"/>
      <c r="CU201" s="291"/>
      <c r="CV201" s="291"/>
      <c r="CW201" s="291"/>
      <c r="CX201" s="291"/>
      <c r="CY201" s="291"/>
      <c r="CZ201" s="291"/>
      <c r="DA201" s="291"/>
      <c r="DB201" s="291"/>
      <c r="DC201" s="291"/>
      <c r="DD201" s="291"/>
      <c r="DE201" s="291"/>
      <c r="DF201" s="291"/>
      <c r="DG201" s="291"/>
      <c r="DH201" s="291"/>
      <c r="DI201" s="291"/>
      <c r="DJ201" s="291"/>
      <c r="DK201" s="291"/>
      <c r="DL201" s="291"/>
      <c r="DM201" s="291"/>
    </row>
    <row r="202" spans="1:117" x14ac:dyDescent="0.2">
      <c r="A202" s="299" t="s">
        <v>930</v>
      </c>
      <c r="B202" s="313">
        <v>50000</v>
      </c>
      <c r="C202" s="313"/>
      <c r="D202" s="298">
        <v>76149668981</v>
      </c>
      <c r="E202" s="299" t="s">
        <v>871</v>
      </c>
      <c r="F202" s="299" t="s">
        <v>774</v>
      </c>
      <c r="G202" s="305" t="s">
        <v>1200</v>
      </c>
      <c r="H202" s="299"/>
      <c r="I202" s="299"/>
      <c r="J202" s="299"/>
      <c r="K202" s="299"/>
    </row>
    <row r="203" spans="1:117" s="294" customFormat="1" x14ac:dyDescent="0.2">
      <c r="A203" s="299" t="s">
        <v>931</v>
      </c>
      <c r="B203" s="313">
        <v>10000</v>
      </c>
      <c r="C203" s="313"/>
      <c r="D203" s="298">
        <v>76149668981</v>
      </c>
      <c r="E203" s="299" t="s">
        <v>871</v>
      </c>
      <c r="F203" s="299" t="s">
        <v>774</v>
      </c>
      <c r="G203" s="305" t="s">
        <v>1200</v>
      </c>
      <c r="H203" s="299"/>
      <c r="I203" s="299"/>
      <c r="J203" s="299"/>
      <c r="K203" s="299"/>
      <c r="L203" s="291"/>
      <c r="M203" s="291"/>
      <c r="N203" s="291"/>
      <c r="O203" s="291"/>
      <c r="P203" s="291"/>
      <c r="Q203" s="291"/>
      <c r="R203" s="291"/>
      <c r="S203" s="291"/>
      <c r="T203" s="291"/>
      <c r="U203" s="291"/>
      <c r="V203" s="291"/>
      <c r="W203" s="291"/>
      <c r="X203" s="291"/>
      <c r="Y203" s="291"/>
      <c r="Z203" s="291"/>
      <c r="AA203" s="291"/>
      <c r="AB203" s="291"/>
      <c r="AC203" s="291"/>
      <c r="AD203" s="291"/>
      <c r="AE203" s="291"/>
      <c r="AF203" s="291"/>
      <c r="AG203" s="291"/>
      <c r="AH203" s="291"/>
      <c r="AI203" s="291"/>
      <c r="AJ203" s="291"/>
      <c r="AK203" s="291"/>
      <c r="AL203" s="291"/>
      <c r="AM203" s="291"/>
      <c r="AN203" s="291"/>
      <c r="AO203" s="291"/>
      <c r="AP203" s="291"/>
      <c r="AQ203" s="291"/>
      <c r="AR203" s="291"/>
      <c r="AS203" s="291"/>
      <c r="AT203" s="291"/>
      <c r="AU203" s="291"/>
      <c r="AV203" s="291"/>
      <c r="AW203" s="291"/>
      <c r="AX203" s="291"/>
      <c r="AY203" s="291"/>
      <c r="AZ203" s="291"/>
      <c r="BA203" s="291"/>
      <c r="BB203" s="291"/>
      <c r="BC203" s="291"/>
      <c r="BD203" s="291"/>
      <c r="BE203" s="291"/>
      <c r="BF203" s="291"/>
      <c r="BG203" s="291"/>
      <c r="BH203" s="291"/>
      <c r="BI203" s="291"/>
      <c r="BJ203" s="291"/>
      <c r="BK203" s="291"/>
      <c r="BL203" s="291"/>
      <c r="BM203" s="291"/>
      <c r="BN203" s="291"/>
      <c r="BO203" s="291"/>
      <c r="BP203" s="291"/>
      <c r="BQ203" s="291"/>
      <c r="BR203" s="291"/>
      <c r="BS203" s="291"/>
      <c r="BT203" s="291"/>
      <c r="BU203" s="291"/>
      <c r="BV203" s="291"/>
      <c r="BW203" s="291"/>
      <c r="BX203" s="291"/>
      <c r="BY203" s="291"/>
      <c r="BZ203" s="291"/>
      <c r="CA203" s="291"/>
      <c r="CB203" s="291"/>
      <c r="CC203" s="291"/>
      <c r="CD203" s="291"/>
      <c r="CE203" s="291"/>
      <c r="CF203" s="291"/>
      <c r="CG203" s="291"/>
      <c r="CH203" s="291"/>
      <c r="CI203" s="291"/>
      <c r="CJ203" s="291"/>
      <c r="CK203" s="291"/>
      <c r="CL203" s="291"/>
      <c r="CM203" s="291"/>
      <c r="CN203" s="291"/>
      <c r="CO203" s="291"/>
      <c r="CP203" s="291"/>
      <c r="CQ203" s="291"/>
      <c r="CR203" s="291"/>
      <c r="CS203" s="291"/>
      <c r="CT203" s="291"/>
      <c r="CU203" s="291"/>
      <c r="CV203" s="291"/>
      <c r="CW203" s="291"/>
      <c r="CX203" s="291"/>
      <c r="CY203" s="291"/>
      <c r="CZ203" s="291"/>
      <c r="DA203" s="291"/>
      <c r="DB203" s="291"/>
      <c r="DC203" s="291"/>
      <c r="DD203" s="291"/>
      <c r="DE203" s="291"/>
      <c r="DF203" s="291"/>
      <c r="DG203" s="291"/>
      <c r="DH203" s="291"/>
      <c r="DI203" s="291"/>
      <c r="DJ203" s="291"/>
      <c r="DK203" s="291"/>
      <c r="DL203" s="291"/>
      <c r="DM203" s="291"/>
    </row>
    <row r="204" spans="1:117" s="294" customFormat="1" x14ac:dyDescent="0.2">
      <c r="A204" s="299" t="s">
        <v>932</v>
      </c>
      <c r="B204" s="313">
        <v>10000</v>
      </c>
      <c r="C204" s="313"/>
      <c r="D204" s="298">
        <v>76149668981</v>
      </c>
      <c r="E204" s="299" t="s">
        <v>871</v>
      </c>
      <c r="F204" s="299" t="s">
        <v>774</v>
      </c>
      <c r="G204" s="305" t="s">
        <v>1200</v>
      </c>
      <c r="H204" s="299"/>
      <c r="I204" s="299"/>
      <c r="J204" s="299"/>
      <c r="K204" s="299"/>
      <c r="L204" s="291"/>
      <c r="M204" s="291"/>
      <c r="N204" s="291"/>
      <c r="O204" s="291"/>
      <c r="P204" s="291"/>
      <c r="Q204" s="291"/>
      <c r="R204" s="291"/>
      <c r="S204" s="291"/>
      <c r="T204" s="291"/>
      <c r="U204" s="291"/>
      <c r="V204" s="291"/>
      <c r="W204" s="291"/>
      <c r="X204" s="291"/>
      <c r="Y204" s="291"/>
      <c r="Z204" s="291"/>
      <c r="AA204" s="291"/>
      <c r="AB204" s="291"/>
      <c r="AC204" s="291"/>
      <c r="AD204" s="291"/>
      <c r="AE204" s="291"/>
      <c r="AF204" s="291"/>
      <c r="AG204" s="291"/>
      <c r="AH204" s="291"/>
      <c r="AI204" s="291"/>
      <c r="AJ204" s="291"/>
      <c r="AK204" s="291"/>
      <c r="AL204" s="291"/>
      <c r="AM204" s="291"/>
      <c r="AN204" s="291"/>
      <c r="AO204" s="291"/>
      <c r="AP204" s="291"/>
      <c r="AQ204" s="291"/>
      <c r="AR204" s="291"/>
      <c r="AS204" s="291"/>
      <c r="AT204" s="291"/>
      <c r="AU204" s="291"/>
      <c r="AV204" s="291"/>
      <c r="AW204" s="291"/>
      <c r="AX204" s="291"/>
      <c r="AY204" s="291"/>
      <c r="AZ204" s="291"/>
      <c r="BA204" s="291"/>
      <c r="BB204" s="291"/>
      <c r="BC204" s="291"/>
      <c r="BD204" s="291"/>
      <c r="BE204" s="291"/>
      <c r="BF204" s="291"/>
      <c r="BG204" s="291"/>
      <c r="BH204" s="291"/>
      <c r="BI204" s="291"/>
      <c r="BJ204" s="291"/>
      <c r="BK204" s="291"/>
      <c r="BL204" s="291"/>
      <c r="BM204" s="291"/>
      <c r="BN204" s="291"/>
      <c r="BO204" s="291"/>
      <c r="BP204" s="291"/>
      <c r="BQ204" s="291"/>
      <c r="BR204" s="291"/>
      <c r="BS204" s="291"/>
      <c r="BT204" s="291"/>
      <c r="BU204" s="291"/>
      <c r="BV204" s="291"/>
      <c r="BW204" s="291"/>
      <c r="BX204" s="291"/>
      <c r="BY204" s="291"/>
      <c r="BZ204" s="291"/>
      <c r="CA204" s="291"/>
      <c r="CB204" s="291"/>
      <c r="CC204" s="291"/>
      <c r="CD204" s="291"/>
      <c r="CE204" s="291"/>
      <c r="CF204" s="291"/>
      <c r="CG204" s="291"/>
      <c r="CH204" s="291"/>
      <c r="CI204" s="291"/>
      <c r="CJ204" s="291"/>
      <c r="CK204" s="291"/>
      <c r="CL204" s="291"/>
      <c r="CM204" s="291"/>
      <c r="CN204" s="291"/>
      <c r="CO204" s="291"/>
      <c r="CP204" s="291"/>
      <c r="CQ204" s="291"/>
      <c r="CR204" s="291"/>
      <c r="CS204" s="291"/>
      <c r="CT204" s="291"/>
      <c r="CU204" s="291"/>
      <c r="CV204" s="291"/>
      <c r="CW204" s="291"/>
      <c r="CX204" s="291"/>
      <c r="CY204" s="291"/>
      <c r="CZ204" s="291"/>
      <c r="DA204" s="291"/>
      <c r="DB204" s="291"/>
      <c r="DC204" s="291"/>
      <c r="DD204" s="291"/>
      <c r="DE204" s="291"/>
      <c r="DF204" s="291"/>
      <c r="DG204" s="291"/>
      <c r="DH204" s="291"/>
      <c r="DI204" s="291"/>
      <c r="DJ204" s="291"/>
      <c r="DK204" s="291"/>
      <c r="DL204" s="291"/>
      <c r="DM204" s="291"/>
    </row>
    <row r="205" spans="1:117" s="294" customFormat="1" x14ac:dyDescent="0.2">
      <c r="A205" s="299" t="s">
        <v>933</v>
      </c>
      <c r="B205" s="313">
        <v>10000</v>
      </c>
      <c r="C205" s="313"/>
      <c r="D205" s="298">
        <v>76149668981</v>
      </c>
      <c r="E205" s="299" t="s">
        <v>871</v>
      </c>
      <c r="F205" s="299" t="s">
        <v>774</v>
      </c>
      <c r="G205" s="305" t="s">
        <v>1200</v>
      </c>
      <c r="H205" s="299"/>
      <c r="I205" s="299"/>
      <c r="J205" s="299"/>
      <c r="K205" s="299"/>
      <c r="L205" s="291"/>
      <c r="M205" s="291"/>
      <c r="N205" s="291"/>
      <c r="O205" s="291"/>
      <c r="P205" s="291"/>
      <c r="Q205" s="291"/>
      <c r="R205" s="291"/>
      <c r="S205" s="291"/>
      <c r="T205" s="291"/>
      <c r="U205" s="291"/>
      <c r="V205" s="291"/>
      <c r="W205" s="291"/>
      <c r="X205" s="291"/>
      <c r="Y205" s="291"/>
      <c r="Z205" s="291"/>
      <c r="AA205" s="291"/>
      <c r="AB205" s="291"/>
      <c r="AC205" s="291"/>
      <c r="AD205" s="291"/>
      <c r="AE205" s="291"/>
      <c r="AF205" s="291"/>
      <c r="AG205" s="291"/>
      <c r="AH205" s="291"/>
      <c r="AI205" s="291"/>
      <c r="AJ205" s="291"/>
      <c r="AK205" s="291"/>
      <c r="AL205" s="291"/>
      <c r="AM205" s="291"/>
      <c r="AN205" s="291"/>
      <c r="AO205" s="291"/>
      <c r="AP205" s="291"/>
      <c r="AQ205" s="291"/>
      <c r="AR205" s="291"/>
      <c r="AS205" s="291"/>
      <c r="AT205" s="291"/>
      <c r="AU205" s="291"/>
      <c r="AV205" s="291"/>
      <c r="AW205" s="291"/>
      <c r="AX205" s="291"/>
      <c r="AY205" s="291"/>
      <c r="AZ205" s="291"/>
      <c r="BA205" s="291"/>
      <c r="BB205" s="291"/>
      <c r="BC205" s="291"/>
      <c r="BD205" s="291"/>
      <c r="BE205" s="291"/>
      <c r="BF205" s="291"/>
      <c r="BG205" s="291"/>
      <c r="BH205" s="291"/>
      <c r="BI205" s="291"/>
      <c r="BJ205" s="291"/>
      <c r="BK205" s="291"/>
      <c r="BL205" s="291"/>
      <c r="BM205" s="291"/>
      <c r="BN205" s="291"/>
      <c r="BO205" s="291"/>
      <c r="BP205" s="291"/>
      <c r="BQ205" s="291"/>
      <c r="BR205" s="291"/>
      <c r="BS205" s="291"/>
      <c r="BT205" s="291"/>
      <c r="BU205" s="291"/>
      <c r="BV205" s="291"/>
      <c r="BW205" s="291"/>
      <c r="BX205" s="291"/>
      <c r="BY205" s="291"/>
      <c r="BZ205" s="291"/>
      <c r="CA205" s="291"/>
      <c r="CB205" s="291"/>
      <c r="CC205" s="291"/>
      <c r="CD205" s="291"/>
      <c r="CE205" s="291"/>
      <c r="CF205" s="291"/>
      <c r="CG205" s="291"/>
      <c r="CH205" s="291"/>
      <c r="CI205" s="291"/>
      <c r="CJ205" s="291"/>
      <c r="CK205" s="291"/>
      <c r="CL205" s="291"/>
      <c r="CM205" s="291"/>
      <c r="CN205" s="291"/>
      <c r="CO205" s="291"/>
      <c r="CP205" s="291"/>
      <c r="CQ205" s="291"/>
      <c r="CR205" s="291"/>
      <c r="CS205" s="291"/>
      <c r="CT205" s="291"/>
      <c r="CU205" s="291"/>
      <c r="CV205" s="291"/>
      <c r="CW205" s="291"/>
      <c r="CX205" s="291"/>
      <c r="CY205" s="291"/>
      <c r="CZ205" s="291"/>
      <c r="DA205" s="291"/>
      <c r="DB205" s="291"/>
      <c r="DC205" s="291"/>
      <c r="DD205" s="291"/>
      <c r="DE205" s="291"/>
      <c r="DF205" s="291"/>
      <c r="DG205" s="291"/>
      <c r="DH205" s="291"/>
      <c r="DI205" s="291"/>
      <c r="DJ205" s="291"/>
      <c r="DK205" s="291"/>
      <c r="DL205" s="291"/>
      <c r="DM205" s="291"/>
    </row>
    <row r="206" spans="1:117" s="294" customFormat="1" x14ac:dyDescent="0.2">
      <c r="A206" s="299" t="s">
        <v>935</v>
      </c>
      <c r="B206" s="313">
        <v>50000</v>
      </c>
      <c r="C206" s="313"/>
      <c r="D206" s="298">
        <v>39782409737</v>
      </c>
      <c r="E206" s="299" t="s">
        <v>874</v>
      </c>
      <c r="F206" s="299" t="s">
        <v>774</v>
      </c>
      <c r="G206" s="305" t="s">
        <v>1216</v>
      </c>
      <c r="H206" s="299"/>
      <c r="I206" s="299"/>
      <c r="J206" s="299"/>
      <c r="K206" s="299"/>
      <c r="L206" s="291"/>
      <c r="M206" s="291"/>
      <c r="N206" s="291"/>
      <c r="O206" s="291"/>
      <c r="P206" s="291"/>
      <c r="Q206" s="291"/>
      <c r="R206" s="291"/>
      <c r="S206" s="291"/>
      <c r="T206" s="291"/>
      <c r="U206" s="291"/>
      <c r="V206" s="291"/>
      <c r="W206" s="291"/>
      <c r="X206" s="291"/>
      <c r="Y206" s="291"/>
      <c r="Z206" s="291"/>
      <c r="AA206" s="291"/>
      <c r="AB206" s="291"/>
      <c r="AC206" s="291"/>
      <c r="AD206" s="291"/>
      <c r="AE206" s="291"/>
      <c r="AF206" s="291"/>
      <c r="AG206" s="291"/>
      <c r="AH206" s="291"/>
      <c r="AI206" s="291"/>
      <c r="AJ206" s="291"/>
      <c r="AK206" s="291"/>
      <c r="AL206" s="291"/>
      <c r="AM206" s="291"/>
      <c r="AN206" s="291"/>
      <c r="AO206" s="291"/>
      <c r="AP206" s="291"/>
      <c r="AQ206" s="291"/>
      <c r="AR206" s="291"/>
      <c r="AS206" s="291"/>
      <c r="AT206" s="291"/>
      <c r="AU206" s="291"/>
      <c r="AV206" s="291"/>
      <c r="AW206" s="291"/>
      <c r="AX206" s="291"/>
      <c r="AY206" s="291"/>
      <c r="AZ206" s="291"/>
      <c r="BA206" s="291"/>
      <c r="BB206" s="291"/>
      <c r="BC206" s="291"/>
      <c r="BD206" s="291"/>
      <c r="BE206" s="291"/>
      <c r="BF206" s="291"/>
      <c r="BG206" s="291"/>
      <c r="BH206" s="291"/>
      <c r="BI206" s="291"/>
      <c r="BJ206" s="291"/>
      <c r="BK206" s="291"/>
      <c r="BL206" s="291"/>
      <c r="BM206" s="291"/>
      <c r="BN206" s="291"/>
      <c r="BO206" s="291"/>
      <c r="BP206" s="291"/>
      <c r="BQ206" s="291"/>
      <c r="BR206" s="291"/>
      <c r="BS206" s="291"/>
      <c r="BT206" s="291"/>
      <c r="BU206" s="291"/>
      <c r="BV206" s="291"/>
      <c r="BW206" s="291"/>
      <c r="BX206" s="291"/>
      <c r="BY206" s="291"/>
      <c r="BZ206" s="291"/>
      <c r="CA206" s="291"/>
      <c r="CB206" s="291"/>
      <c r="CC206" s="291"/>
      <c r="CD206" s="291"/>
      <c r="CE206" s="291"/>
      <c r="CF206" s="291"/>
      <c r="CG206" s="291"/>
      <c r="CH206" s="291"/>
      <c r="CI206" s="291"/>
      <c r="CJ206" s="291"/>
      <c r="CK206" s="291"/>
      <c r="CL206" s="291"/>
      <c r="CM206" s="291"/>
      <c r="CN206" s="291"/>
      <c r="CO206" s="291"/>
      <c r="CP206" s="291"/>
      <c r="CQ206" s="291"/>
      <c r="CR206" s="291"/>
      <c r="CS206" s="291"/>
      <c r="CT206" s="291"/>
      <c r="CU206" s="291"/>
      <c r="CV206" s="291"/>
      <c r="CW206" s="291"/>
      <c r="CX206" s="291"/>
      <c r="CY206" s="291"/>
      <c r="CZ206" s="291"/>
      <c r="DA206" s="291"/>
      <c r="DB206" s="291"/>
      <c r="DC206" s="291"/>
      <c r="DD206" s="291"/>
      <c r="DE206" s="291"/>
      <c r="DF206" s="291"/>
      <c r="DG206" s="291"/>
      <c r="DH206" s="291"/>
      <c r="DI206" s="291"/>
      <c r="DJ206" s="291"/>
      <c r="DK206" s="291"/>
      <c r="DL206" s="291"/>
      <c r="DM206" s="291"/>
    </row>
    <row r="207" spans="1:117" s="294" customFormat="1" x14ac:dyDescent="0.2">
      <c r="A207" s="299" t="s">
        <v>936</v>
      </c>
      <c r="B207" s="313">
        <v>50000</v>
      </c>
      <c r="C207" s="313"/>
      <c r="D207" s="298">
        <v>39782409737</v>
      </c>
      <c r="E207" s="299" t="s">
        <v>874</v>
      </c>
      <c r="F207" s="299" t="s">
        <v>774</v>
      </c>
      <c r="G207" s="305" t="s">
        <v>1216</v>
      </c>
      <c r="H207" s="299"/>
      <c r="I207" s="299"/>
      <c r="J207" s="299"/>
      <c r="K207" s="299"/>
      <c r="L207" s="291"/>
      <c r="M207" s="291"/>
      <c r="N207" s="291"/>
      <c r="O207" s="291"/>
      <c r="P207" s="291"/>
      <c r="Q207" s="291"/>
      <c r="R207" s="291"/>
      <c r="S207" s="291"/>
      <c r="T207" s="291"/>
      <c r="U207" s="291"/>
      <c r="V207" s="291"/>
      <c r="W207" s="291"/>
      <c r="X207" s="291"/>
      <c r="Y207" s="291"/>
      <c r="Z207" s="291"/>
      <c r="AA207" s="291"/>
      <c r="AB207" s="291"/>
      <c r="AC207" s="291"/>
      <c r="AD207" s="291"/>
      <c r="AE207" s="291"/>
      <c r="AF207" s="291"/>
      <c r="AG207" s="291"/>
      <c r="AH207" s="291"/>
      <c r="AI207" s="291"/>
      <c r="AJ207" s="291"/>
      <c r="AK207" s="291"/>
      <c r="AL207" s="291"/>
      <c r="AM207" s="291"/>
      <c r="AN207" s="291"/>
      <c r="AO207" s="291"/>
      <c r="AP207" s="291"/>
      <c r="AQ207" s="291"/>
      <c r="AR207" s="291"/>
      <c r="AS207" s="291"/>
      <c r="AT207" s="291"/>
      <c r="AU207" s="291"/>
      <c r="AV207" s="291"/>
      <c r="AW207" s="291"/>
      <c r="AX207" s="291"/>
      <c r="AY207" s="291"/>
      <c r="AZ207" s="291"/>
      <c r="BA207" s="291"/>
      <c r="BB207" s="291"/>
      <c r="BC207" s="291"/>
      <c r="BD207" s="291"/>
      <c r="BE207" s="291"/>
      <c r="BF207" s="291"/>
      <c r="BG207" s="291"/>
      <c r="BH207" s="291"/>
      <c r="BI207" s="291"/>
      <c r="BJ207" s="291"/>
      <c r="BK207" s="291"/>
      <c r="BL207" s="291"/>
      <c r="BM207" s="291"/>
      <c r="BN207" s="291"/>
      <c r="BO207" s="291"/>
      <c r="BP207" s="291"/>
      <c r="BQ207" s="291"/>
      <c r="BR207" s="291"/>
      <c r="BS207" s="291"/>
      <c r="BT207" s="291"/>
      <c r="BU207" s="291"/>
      <c r="BV207" s="291"/>
      <c r="BW207" s="291"/>
      <c r="BX207" s="291"/>
      <c r="BY207" s="291"/>
      <c r="BZ207" s="291"/>
      <c r="CA207" s="291"/>
      <c r="CB207" s="291"/>
      <c r="CC207" s="291"/>
      <c r="CD207" s="291"/>
      <c r="CE207" s="291"/>
      <c r="CF207" s="291"/>
      <c r="CG207" s="291"/>
      <c r="CH207" s="291"/>
      <c r="CI207" s="291"/>
      <c r="CJ207" s="291"/>
      <c r="CK207" s="291"/>
      <c r="CL207" s="291"/>
      <c r="CM207" s="291"/>
      <c r="CN207" s="291"/>
      <c r="CO207" s="291"/>
      <c r="CP207" s="291"/>
      <c r="CQ207" s="291"/>
      <c r="CR207" s="291"/>
      <c r="CS207" s="291"/>
      <c r="CT207" s="291"/>
      <c r="CU207" s="291"/>
      <c r="CV207" s="291"/>
      <c r="CW207" s="291"/>
      <c r="CX207" s="291"/>
      <c r="CY207" s="291"/>
      <c r="CZ207" s="291"/>
      <c r="DA207" s="291"/>
      <c r="DB207" s="291"/>
      <c r="DC207" s="291"/>
      <c r="DD207" s="291"/>
      <c r="DE207" s="291"/>
      <c r="DF207" s="291"/>
      <c r="DG207" s="291"/>
      <c r="DH207" s="291"/>
      <c r="DI207" s="291"/>
      <c r="DJ207" s="291"/>
      <c r="DK207" s="291"/>
      <c r="DL207" s="291"/>
      <c r="DM207" s="291"/>
    </row>
    <row r="208" spans="1:117" s="294" customFormat="1" x14ac:dyDescent="0.2">
      <c r="A208" s="299" t="s">
        <v>937</v>
      </c>
      <c r="B208" s="313">
        <v>10000</v>
      </c>
      <c r="C208" s="313"/>
      <c r="D208" s="298">
        <v>39782409737</v>
      </c>
      <c r="E208" s="299" t="s">
        <v>874</v>
      </c>
      <c r="F208" s="299" t="s">
        <v>774</v>
      </c>
      <c r="G208" s="305" t="s">
        <v>1216</v>
      </c>
      <c r="H208" s="299"/>
      <c r="I208" s="299"/>
      <c r="J208" s="299"/>
      <c r="K208" s="299"/>
      <c r="L208" s="291"/>
      <c r="M208" s="291"/>
      <c r="N208" s="291"/>
      <c r="O208" s="291"/>
      <c r="P208" s="291"/>
      <c r="Q208" s="291"/>
      <c r="R208" s="291"/>
      <c r="S208" s="291"/>
      <c r="T208" s="291"/>
      <c r="U208" s="291"/>
      <c r="V208" s="291"/>
      <c r="W208" s="291"/>
      <c r="X208" s="291"/>
      <c r="Y208" s="291"/>
      <c r="Z208" s="291"/>
      <c r="AA208" s="291"/>
      <c r="AB208" s="291"/>
      <c r="AC208" s="291"/>
      <c r="AD208" s="291"/>
      <c r="AE208" s="291"/>
      <c r="AF208" s="291"/>
      <c r="AG208" s="291"/>
      <c r="AH208" s="291"/>
      <c r="AI208" s="291"/>
      <c r="AJ208" s="291"/>
      <c r="AK208" s="291"/>
      <c r="AL208" s="291"/>
      <c r="AM208" s="291"/>
      <c r="AN208" s="291"/>
      <c r="AO208" s="291"/>
      <c r="AP208" s="291"/>
      <c r="AQ208" s="291"/>
      <c r="AR208" s="291"/>
      <c r="AS208" s="291"/>
      <c r="AT208" s="291"/>
      <c r="AU208" s="291"/>
      <c r="AV208" s="291"/>
      <c r="AW208" s="291"/>
      <c r="AX208" s="291"/>
      <c r="AY208" s="291"/>
      <c r="AZ208" s="291"/>
      <c r="BA208" s="291"/>
      <c r="BB208" s="291"/>
      <c r="BC208" s="291"/>
      <c r="BD208" s="291"/>
      <c r="BE208" s="291"/>
      <c r="BF208" s="291"/>
      <c r="BG208" s="291"/>
      <c r="BH208" s="291"/>
      <c r="BI208" s="291"/>
      <c r="BJ208" s="291"/>
      <c r="BK208" s="291"/>
      <c r="BL208" s="291"/>
      <c r="BM208" s="291"/>
      <c r="BN208" s="291"/>
      <c r="BO208" s="291"/>
      <c r="BP208" s="291"/>
      <c r="BQ208" s="291"/>
      <c r="BR208" s="291"/>
      <c r="BS208" s="291"/>
      <c r="BT208" s="291"/>
      <c r="BU208" s="291"/>
      <c r="BV208" s="291"/>
      <c r="BW208" s="291"/>
      <c r="BX208" s="291"/>
      <c r="BY208" s="291"/>
      <c r="BZ208" s="291"/>
      <c r="CA208" s="291"/>
      <c r="CB208" s="291"/>
      <c r="CC208" s="291"/>
      <c r="CD208" s="291"/>
      <c r="CE208" s="291"/>
      <c r="CF208" s="291"/>
      <c r="CG208" s="291"/>
      <c r="CH208" s="291"/>
      <c r="CI208" s="291"/>
      <c r="CJ208" s="291"/>
      <c r="CK208" s="291"/>
      <c r="CL208" s="291"/>
      <c r="CM208" s="291"/>
      <c r="CN208" s="291"/>
      <c r="CO208" s="291"/>
      <c r="CP208" s="291"/>
      <c r="CQ208" s="291"/>
      <c r="CR208" s="291"/>
      <c r="CS208" s="291"/>
      <c r="CT208" s="291"/>
      <c r="CU208" s="291"/>
      <c r="CV208" s="291"/>
      <c r="CW208" s="291"/>
      <c r="CX208" s="291"/>
      <c r="CY208" s="291"/>
      <c r="CZ208" s="291"/>
      <c r="DA208" s="291"/>
      <c r="DB208" s="291"/>
      <c r="DC208" s="291"/>
      <c r="DD208" s="291"/>
      <c r="DE208" s="291"/>
      <c r="DF208" s="291"/>
      <c r="DG208" s="291"/>
      <c r="DH208" s="291"/>
      <c r="DI208" s="291"/>
      <c r="DJ208" s="291"/>
      <c r="DK208" s="291"/>
      <c r="DL208" s="291"/>
      <c r="DM208" s="291"/>
    </row>
    <row r="209" spans="1:117" s="294" customFormat="1" x14ac:dyDescent="0.2">
      <c r="A209" s="299" t="s">
        <v>938</v>
      </c>
      <c r="B209" s="313">
        <v>10000</v>
      </c>
      <c r="C209" s="313"/>
      <c r="D209" s="298">
        <v>39782409737</v>
      </c>
      <c r="E209" s="299" t="s">
        <v>874</v>
      </c>
      <c r="F209" s="299" t="s">
        <v>774</v>
      </c>
      <c r="G209" s="305" t="s">
        <v>1216</v>
      </c>
      <c r="H209" s="299"/>
      <c r="I209" s="299"/>
      <c r="J209" s="299"/>
      <c r="K209" s="299"/>
      <c r="L209" s="291"/>
      <c r="M209" s="291"/>
      <c r="N209" s="291"/>
      <c r="O209" s="291"/>
      <c r="P209" s="291"/>
      <c r="Q209" s="291"/>
      <c r="R209" s="291"/>
      <c r="S209" s="291"/>
      <c r="T209" s="291"/>
      <c r="U209" s="291"/>
      <c r="V209" s="291"/>
      <c r="W209" s="291"/>
      <c r="X209" s="291"/>
      <c r="Y209" s="291"/>
      <c r="Z209" s="291"/>
      <c r="AA209" s="291"/>
      <c r="AB209" s="291"/>
      <c r="AC209" s="291"/>
      <c r="AD209" s="291"/>
      <c r="AE209" s="291"/>
      <c r="AF209" s="291"/>
      <c r="AG209" s="291"/>
      <c r="AH209" s="291"/>
      <c r="AI209" s="291"/>
      <c r="AJ209" s="291"/>
      <c r="AK209" s="291"/>
      <c r="AL209" s="291"/>
      <c r="AM209" s="291"/>
      <c r="AN209" s="291"/>
      <c r="AO209" s="291"/>
      <c r="AP209" s="291"/>
      <c r="AQ209" s="291"/>
      <c r="AR209" s="291"/>
      <c r="AS209" s="291"/>
      <c r="AT209" s="291"/>
      <c r="AU209" s="291"/>
      <c r="AV209" s="291"/>
      <c r="AW209" s="291"/>
      <c r="AX209" s="291"/>
      <c r="AY209" s="291"/>
      <c r="AZ209" s="291"/>
      <c r="BA209" s="291"/>
      <c r="BB209" s="291"/>
      <c r="BC209" s="291"/>
      <c r="BD209" s="291"/>
      <c r="BE209" s="291"/>
      <c r="BF209" s="291"/>
      <c r="BG209" s="291"/>
      <c r="BH209" s="291"/>
      <c r="BI209" s="291"/>
      <c r="BJ209" s="291"/>
      <c r="BK209" s="291"/>
      <c r="BL209" s="291"/>
      <c r="BM209" s="291"/>
      <c r="BN209" s="291"/>
      <c r="BO209" s="291"/>
      <c r="BP209" s="291"/>
      <c r="BQ209" s="291"/>
      <c r="BR209" s="291"/>
      <c r="BS209" s="291"/>
      <c r="BT209" s="291"/>
      <c r="BU209" s="291"/>
      <c r="BV209" s="291"/>
      <c r="BW209" s="291"/>
      <c r="BX209" s="291"/>
      <c r="BY209" s="291"/>
      <c r="BZ209" s="291"/>
      <c r="CA209" s="291"/>
      <c r="CB209" s="291"/>
      <c r="CC209" s="291"/>
      <c r="CD209" s="291"/>
      <c r="CE209" s="291"/>
      <c r="CF209" s="291"/>
      <c r="CG209" s="291"/>
      <c r="CH209" s="291"/>
      <c r="CI209" s="291"/>
      <c r="CJ209" s="291"/>
      <c r="CK209" s="291"/>
      <c r="CL209" s="291"/>
      <c r="CM209" s="291"/>
      <c r="CN209" s="291"/>
      <c r="CO209" s="291"/>
      <c r="CP209" s="291"/>
      <c r="CQ209" s="291"/>
      <c r="CR209" s="291"/>
      <c r="CS209" s="291"/>
      <c r="CT209" s="291"/>
      <c r="CU209" s="291"/>
      <c r="CV209" s="291"/>
      <c r="CW209" s="291"/>
      <c r="CX209" s="291"/>
      <c r="CY209" s="291"/>
      <c r="CZ209" s="291"/>
      <c r="DA209" s="291"/>
      <c r="DB209" s="291"/>
      <c r="DC209" s="291"/>
      <c r="DD209" s="291"/>
      <c r="DE209" s="291"/>
      <c r="DF209" s="291"/>
      <c r="DG209" s="291"/>
      <c r="DH209" s="291"/>
      <c r="DI209" s="291"/>
      <c r="DJ209" s="291"/>
      <c r="DK209" s="291"/>
      <c r="DL209" s="291"/>
      <c r="DM209" s="291"/>
    </row>
    <row r="210" spans="1:117" s="294" customFormat="1" x14ac:dyDescent="0.2">
      <c r="A210" s="299" t="s">
        <v>939</v>
      </c>
      <c r="B210" s="313">
        <v>50000</v>
      </c>
      <c r="C210" s="313"/>
      <c r="D210" s="298">
        <v>65124544493</v>
      </c>
      <c r="E210" s="299" t="s">
        <v>1221</v>
      </c>
      <c r="F210" s="299" t="s">
        <v>774</v>
      </c>
      <c r="G210" s="305" t="s">
        <v>1216</v>
      </c>
      <c r="H210" s="299"/>
      <c r="I210" s="299"/>
      <c r="J210" s="299"/>
      <c r="K210" s="299"/>
      <c r="L210" s="291"/>
      <c r="M210" s="291"/>
      <c r="N210" s="291"/>
      <c r="O210" s="291"/>
      <c r="P210" s="291"/>
      <c r="Q210" s="291"/>
      <c r="R210" s="291"/>
      <c r="S210" s="291"/>
      <c r="T210" s="291"/>
      <c r="U210" s="291"/>
      <c r="V210" s="291"/>
      <c r="W210" s="291"/>
      <c r="X210" s="291"/>
      <c r="Y210" s="291"/>
      <c r="Z210" s="291"/>
      <c r="AA210" s="291"/>
      <c r="AB210" s="291"/>
      <c r="AC210" s="291"/>
      <c r="AD210" s="291"/>
      <c r="AE210" s="291"/>
      <c r="AF210" s="291"/>
      <c r="AG210" s="291"/>
      <c r="AH210" s="291"/>
      <c r="AI210" s="291"/>
      <c r="AJ210" s="291"/>
      <c r="AK210" s="291"/>
      <c r="AL210" s="291"/>
      <c r="AM210" s="291"/>
      <c r="AN210" s="291"/>
      <c r="AO210" s="291"/>
      <c r="AP210" s="291"/>
      <c r="AQ210" s="291"/>
      <c r="AR210" s="291"/>
      <c r="AS210" s="291"/>
      <c r="AT210" s="291"/>
      <c r="AU210" s="291"/>
      <c r="AV210" s="291"/>
      <c r="AW210" s="291"/>
      <c r="AX210" s="291"/>
      <c r="AY210" s="291"/>
      <c r="AZ210" s="291"/>
      <c r="BA210" s="291"/>
      <c r="BB210" s="291"/>
      <c r="BC210" s="291"/>
      <c r="BD210" s="291"/>
      <c r="BE210" s="291"/>
      <c r="BF210" s="291"/>
      <c r="BG210" s="291"/>
      <c r="BH210" s="291"/>
      <c r="BI210" s="291"/>
      <c r="BJ210" s="291"/>
      <c r="BK210" s="291"/>
      <c r="BL210" s="291"/>
      <c r="BM210" s="291"/>
      <c r="BN210" s="291"/>
      <c r="BO210" s="291"/>
      <c r="BP210" s="291"/>
      <c r="BQ210" s="291"/>
      <c r="BR210" s="291"/>
      <c r="BS210" s="291"/>
      <c r="BT210" s="291"/>
      <c r="BU210" s="291"/>
      <c r="BV210" s="291"/>
      <c r="BW210" s="291"/>
      <c r="BX210" s="291"/>
      <c r="BY210" s="291"/>
      <c r="BZ210" s="291"/>
      <c r="CA210" s="291"/>
      <c r="CB210" s="291"/>
      <c r="CC210" s="291"/>
      <c r="CD210" s="291"/>
      <c r="CE210" s="291"/>
      <c r="CF210" s="291"/>
      <c r="CG210" s="291"/>
      <c r="CH210" s="291"/>
      <c r="CI210" s="291"/>
      <c r="CJ210" s="291"/>
      <c r="CK210" s="291"/>
      <c r="CL210" s="291"/>
      <c r="CM210" s="291"/>
      <c r="CN210" s="291"/>
      <c r="CO210" s="291"/>
      <c r="CP210" s="291"/>
      <c r="CQ210" s="291"/>
      <c r="CR210" s="291"/>
      <c r="CS210" s="291"/>
      <c r="CT210" s="291"/>
      <c r="CU210" s="291"/>
      <c r="CV210" s="291"/>
      <c r="CW210" s="291"/>
      <c r="CX210" s="291"/>
      <c r="CY210" s="291"/>
      <c r="CZ210" s="291"/>
      <c r="DA210" s="291"/>
      <c r="DB210" s="291"/>
      <c r="DC210" s="291"/>
      <c r="DD210" s="291"/>
      <c r="DE210" s="291"/>
      <c r="DF210" s="291"/>
      <c r="DG210" s="291"/>
      <c r="DH210" s="291"/>
      <c r="DI210" s="291"/>
      <c r="DJ210" s="291"/>
      <c r="DK210" s="291"/>
      <c r="DL210" s="291"/>
      <c r="DM210" s="291"/>
    </row>
    <row r="211" spans="1:117" x14ac:dyDescent="0.2">
      <c r="A211" s="299" t="s">
        <v>940</v>
      </c>
      <c r="B211" s="313">
        <v>50000</v>
      </c>
      <c r="C211" s="313"/>
      <c r="D211" s="298">
        <v>65124544493</v>
      </c>
      <c r="E211" s="299" t="s">
        <v>1221</v>
      </c>
      <c r="F211" s="299" t="s">
        <v>774</v>
      </c>
      <c r="G211" s="305" t="s">
        <v>1216</v>
      </c>
      <c r="H211" s="299"/>
      <c r="I211" s="299"/>
      <c r="J211" s="299"/>
      <c r="K211" s="299"/>
    </row>
    <row r="212" spans="1:117" x14ac:dyDescent="0.2">
      <c r="A212" s="299" t="s">
        <v>941</v>
      </c>
      <c r="B212" s="313">
        <v>10000</v>
      </c>
      <c r="C212" s="313"/>
      <c r="D212" s="298">
        <v>65124544493</v>
      </c>
      <c r="E212" s="299" t="s">
        <v>1221</v>
      </c>
      <c r="F212" s="299" t="s">
        <v>774</v>
      </c>
      <c r="G212" s="305" t="s">
        <v>1216</v>
      </c>
      <c r="H212" s="299"/>
      <c r="I212" s="299"/>
      <c r="J212" s="299"/>
      <c r="K212" s="299"/>
    </row>
    <row r="213" spans="1:117" x14ac:dyDescent="0.2">
      <c r="A213" s="299" t="s">
        <v>942</v>
      </c>
      <c r="B213" s="313">
        <v>10000</v>
      </c>
      <c r="C213" s="313"/>
      <c r="D213" s="298">
        <v>65124544493</v>
      </c>
      <c r="E213" s="299" t="s">
        <v>1221</v>
      </c>
      <c r="F213" s="299" t="s">
        <v>774</v>
      </c>
      <c r="G213" s="305" t="s">
        <v>1216</v>
      </c>
      <c r="H213" s="299"/>
      <c r="I213" s="299"/>
      <c r="J213" s="299"/>
      <c r="K213" s="299"/>
    </row>
    <row r="214" spans="1:117" x14ac:dyDescent="0.2">
      <c r="A214" s="299" t="s">
        <v>944</v>
      </c>
      <c r="B214" s="313">
        <v>10000</v>
      </c>
      <c r="C214" s="313"/>
      <c r="D214" s="298">
        <v>67320294758</v>
      </c>
      <c r="E214" s="299" t="s">
        <v>752</v>
      </c>
      <c r="F214" s="299" t="s">
        <v>774</v>
      </c>
      <c r="G214" s="305" t="s">
        <v>1226</v>
      </c>
      <c r="H214" s="299"/>
      <c r="I214" s="299"/>
      <c r="J214" s="299"/>
      <c r="K214" s="299"/>
    </row>
    <row r="215" spans="1:117" x14ac:dyDescent="0.2">
      <c r="A215" s="299" t="s">
        <v>945</v>
      </c>
      <c r="B215" s="313">
        <v>10000</v>
      </c>
      <c r="C215" s="313"/>
      <c r="D215" s="298">
        <v>67320294758</v>
      </c>
      <c r="E215" s="299" t="s">
        <v>752</v>
      </c>
      <c r="F215" s="299" t="s">
        <v>774</v>
      </c>
      <c r="G215" s="305" t="s">
        <v>1226</v>
      </c>
      <c r="H215" s="299"/>
      <c r="I215" s="299"/>
      <c r="J215" s="299"/>
      <c r="K215" s="299"/>
    </row>
    <row r="216" spans="1:117" x14ac:dyDescent="0.2">
      <c r="A216" s="299" t="s">
        <v>946</v>
      </c>
      <c r="B216" s="313">
        <v>50000</v>
      </c>
      <c r="C216" s="313"/>
      <c r="D216" s="298">
        <v>67320294758</v>
      </c>
      <c r="E216" s="299" t="s">
        <v>752</v>
      </c>
      <c r="F216" s="299" t="s">
        <v>774</v>
      </c>
      <c r="G216" s="305" t="s">
        <v>1226</v>
      </c>
      <c r="H216" s="299"/>
      <c r="I216" s="299"/>
      <c r="J216" s="299"/>
      <c r="K216" s="299"/>
    </row>
    <row r="217" spans="1:117" x14ac:dyDescent="0.2">
      <c r="A217" s="299" t="s">
        <v>947</v>
      </c>
      <c r="B217" s="313">
        <v>50000</v>
      </c>
      <c r="C217" s="313"/>
      <c r="D217" s="298">
        <v>67320294758</v>
      </c>
      <c r="E217" s="299" t="s">
        <v>752</v>
      </c>
      <c r="F217" s="299" t="s">
        <v>774</v>
      </c>
      <c r="G217" s="305" t="s">
        <v>1226</v>
      </c>
      <c r="H217" s="299"/>
      <c r="I217" s="299"/>
      <c r="J217" s="299"/>
      <c r="K217" s="299"/>
    </row>
    <row r="218" spans="1:117" x14ac:dyDescent="0.2">
      <c r="A218" s="299" t="s">
        <v>948</v>
      </c>
      <c r="B218" s="313">
        <v>50000</v>
      </c>
      <c r="C218" s="313"/>
      <c r="D218" s="298">
        <v>68449857276</v>
      </c>
      <c r="E218" s="299" t="s">
        <v>1231</v>
      </c>
      <c r="F218" s="299" t="s">
        <v>774</v>
      </c>
      <c r="G218" s="305" t="s">
        <v>1232</v>
      </c>
      <c r="H218" s="299"/>
      <c r="I218" s="299"/>
      <c r="J218" s="299"/>
      <c r="K218" s="299"/>
    </row>
    <row r="219" spans="1:117" x14ac:dyDescent="0.2">
      <c r="A219" s="299" t="s">
        <v>949</v>
      </c>
      <c r="B219" s="313">
        <v>10000</v>
      </c>
      <c r="C219" s="313"/>
      <c r="D219" s="298">
        <v>68449857276</v>
      </c>
      <c r="E219" s="299" t="s">
        <v>1231</v>
      </c>
      <c r="F219" s="299" t="s">
        <v>774</v>
      </c>
      <c r="G219" s="305" t="s">
        <v>1232</v>
      </c>
      <c r="H219" s="299"/>
      <c r="I219" s="299"/>
      <c r="J219" s="299"/>
      <c r="K219" s="299"/>
    </row>
    <row r="220" spans="1:117" x14ac:dyDescent="0.2">
      <c r="A220" s="299" t="s">
        <v>950</v>
      </c>
      <c r="B220" s="313">
        <v>10000</v>
      </c>
      <c r="C220" s="313"/>
      <c r="D220" s="298">
        <v>68449857276</v>
      </c>
      <c r="E220" s="299" t="s">
        <v>1231</v>
      </c>
      <c r="F220" s="299" t="s">
        <v>774</v>
      </c>
      <c r="G220" s="305" t="s">
        <v>1232</v>
      </c>
      <c r="H220" s="299"/>
      <c r="I220" s="299"/>
      <c r="J220" s="299"/>
      <c r="K220" s="299"/>
    </row>
    <row r="221" spans="1:117" x14ac:dyDescent="0.2">
      <c r="A221" s="299" t="s">
        <v>951</v>
      </c>
      <c r="B221" s="313">
        <v>10000</v>
      </c>
      <c r="C221" s="313"/>
      <c r="D221" s="298">
        <v>68449857276</v>
      </c>
      <c r="E221" s="299" t="s">
        <v>1231</v>
      </c>
      <c r="F221" s="299" t="s">
        <v>774</v>
      </c>
      <c r="G221" s="305" t="s">
        <v>1232</v>
      </c>
      <c r="H221" s="299"/>
      <c r="I221" s="299"/>
      <c r="J221" s="299"/>
      <c r="K221" s="299"/>
    </row>
    <row r="222" spans="1:117" x14ac:dyDescent="0.2">
      <c r="A222" s="299" t="s">
        <v>953</v>
      </c>
      <c r="B222" s="313">
        <v>10000</v>
      </c>
      <c r="C222" s="313"/>
      <c r="D222" s="298">
        <v>47311285150</v>
      </c>
      <c r="E222" s="299" t="s">
        <v>1191</v>
      </c>
      <c r="F222" s="299" t="s">
        <v>774</v>
      </c>
      <c r="G222" s="305" t="s">
        <v>1237</v>
      </c>
      <c r="H222" s="299"/>
      <c r="I222" s="299"/>
      <c r="J222" s="299"/>
      <c r="K222" s="299"/>
    </row>
    <row r="223" spans="1:117" x14ac:dyDescent="0.2">
      <c r="A223" s="299" t="s">
        <v>954</v>
      </c>
      <c r="B223" s="313">
        <v>10000</v>
      </c>
      <c r="C223" s="313"/>
      <c r="D223" s="298">
        <v>47311285150</v>
      </c>
      <c r="E223" s="299" t="s">
        <v>1191</v>
      </c>
      <c r="F223" s="299" t="s">
        <v>774</v>
      </c>
      <c r="G223" s="305" t="s">
        <v>1237</v>
      </c>
      <c r="H223" s="299"/>
      <c r="I223" s="299"/>
      <c r="J223" s="299"/>
      <c r="K223" s="299"/>
    </row>
    <row r="224" spans="1:117" x14ac:dyDescent="0.2">
      <c r="A224" s="299" t="s">
        <v>955</v>
      </c>
      <c r="B224" s="313">
        <v>50000</v>
      </c>
      <c r="C224" s="313"/>
      <c r="D224" s="298">
        <v>47311285150</v>
      </c>
      <c r="E224" s="299" t="s">
        <v>1191</v>
      </c>
      <c r="F224" s="299" t="s">
        <v>774</v>
      </c>
      <c r="G224" s="305" t="s">
        <v>1237</v>
      </c>
      <c r="H224" s="299"/>
      <c r="I224" s="299"/>
      <c r="J224" s="299"/>
      <c r="K224" s="299"/>
    </row>
    <row r="225" spans="1:11" x14ac:dyDescent="0.2">
      <c r="A225" s="299" t="s">
        <v>956</v>
      </c>
      <c r="B225" s="313">
        <v>50000</v>
      </c>
      <c r="C225" s="313"/>
      <c r="D225" s="298">
        <v>47311285150</v>
      </c>
      <c r="E225" s="299" t="s">
        <v>1191</v>
      </c>
      <c r="F225" s="299" t="s">
        <v>774</v>
      </c>
      <c r="G225" s="305" t="s">
        <v>1237</v>
      </c>
      <c r="H225" s="299"/>
      <c r="I225" s="299"/>
      <c r="J225" s="299"/>
      <c r="K225" s="299"/>
    </row>
    <row r="226" spans="1:11" x14ac:dyDescent="0.2">
      <c r="A226" s="299" t="s">
        <v>959</v>
      </c>
      <c r="B226" s="313">
        <v>50000</v>
      </c>
      <c r="C226" s="313"/>
      <c r="D226" s="298">
        <v>11167807843</v>
      </c>
      <c r="E226" s="299" t="s">
        <v>873</v>
      </c>
      <c r="F226" s="299" t="s">
        <v>774</v>
      </c>
      <c r="G226" s="305" t="s">
        <v>1242</v>
      </c>
      <c r="H226" s="299"/>
      <c r="I226" s="299"/>
      <c r="J226" s="299"/>
      <c r="K226" s="299"/>
    </row>
    <row r="227" spans="1:11" x14ac:dyDescent="0.2">
      <c r="A227" s="299" t="s">
        <v>960</v>
      </c>
      <c r="B227" s="313">
        <v>50000</v>
      </c>
      <c r="C227" s="313"/>
      <c r="D227" s="298">
        <v>11167807843</v>
      </c>
      <c r="E227" s="299" t="s">
        <v>873</v>
      </c>
      <c r="F227" s="299" t="s">
        <v>774</v>
      </c>
      <c r="G227" s="305" t="s">
        <v>1242</v>
      </c>
      <c r="H227" s="299"/>
      <c r="I227" s="299"/>
      <c r="J227" s="299"/>
      <c r="K227" s="299"/>
    </row>
    <row r="228" spans="1:11" x14ac:dyDescent="0.2">
      <c r="A228" s="299" t="s">
        <v>961</v>
      </c>
      <c r="B228" s="313">
        <v>10000</v>
      </c>
      <c r="C228" s="313"/>
      <c r="D228" s="298">
        <v>11167807843</v>
      </c>
      <c r="E228" s="299" t="s">
        <v>873</v>
      </c>
      <c r="F228" s="299" t="s">
        <v>774</v>
      </c>
      <c r="G228" s="305" t="s">
        <v>1242</v>
      </c>
      <c r="H228" s="299"/>
      <c r="I228" s="299"/>
      <c r="J228" s="299"/>
      <c r="K228" s="299"/>
    </row>
    <row r="229" spans="1:11" x14ac:dyDescent="0.2">
      <c r="A229" s="299" t="s">
        <v>962</v>
      </c>
      <c r="B229" s="313">
        <v>10000</v>
      </c>
      <c r="C229" s="313"/>
      <c r="D229" s="298">
        <v>11167807843</v>
      </c>
      <c r="E229" s="299" t="s">
        <v>873</v>
      </c>
      <c r="F229" s="299" t="s">
        <v>774</v>
      </c>
      <c r="G229" s="305" t="s">
        <v>1242</v>
      </c>
      <c r="H229" s="299"/>
      <c r="I229" s="299"/>
      <c r="J229" s="299"/>
      <c r="K229" s="299"/>
    </row>
    <row r="230" spans="1:11" x14ac:dyDescent="0.2">
      <c r="A230" s="299" t="s">
        <v>1912</v>
      </c>
      <c r="B230" s="313">
        <v>10000</v>
      </c>
      <c r="C230" s="313"/>
      <c r="D230" s="298">
        <v>7615716431</v>
      </c>
      <c r="E230" s="299" t="s">
        <v>1247</v>
      </c>
      <c r="F230" s="299" t="s">
        <v>774</v>
      </c>
      <c r="G230" s="305" t="s">
        <v>1248</v>
      </c>
      <c r="H230" s="299"/>
      <c r="I230" s="299"/>
      <c r="J230" s="299"/>
      <c r="K230" s="299"/>
    </row>
    <row r="231" spans="1:11" x14ac:dyDescent="0.2">
      <c r="A231" s="299" t="s">
        <v>1913</v>
      </c>
      <c r="B231" s="313">
        <v>10000</v>
      </c>
      <c r="C231" s="313"/>
      <c r="D231" s="298">
        <v>7615716431</v>
      </c>
      <c r="E231" s="299" t="s">
        <v>1247</v>
      </c>
      <c r="F231" s="299" t="s">
        <v>774</v>
      </c>
      <c r="G231" s="305" t="s">
        <v>1248</v>
      </c>
      <c r="H231" s="299"/>
      <c r="I231" s="299"/>
      <c r="J231" s="299"/>
      <c r="K231" s="299"/>
    </row>
    <row r="232" spans="1:11" x14ac:dyDescent="0.2">
      <c r="A232" s="299" t="s">
        <v>964</v>
      </c>
      <c r="B232" s="313">
        <v>10000</v>
      </c>
      <c r="C232" s="313"/>
      <c r="D232" s="298">
        <v>7615716431</v>
      </c>
      <c r="E232" s="299" t="s">
        <v>1247</v>
      </c>
      <c r="F232" s="299" t="s">
        <v>774</v>
      </c>
      <c r="G232" s="305" t="s">
        <v>1248</v>
      </c>
      <c r="H232" s="299"/>
      <c r="I232" s="299"/>
      <c r="J232" s="299"/>
      <c r="K232" s="299"/>
    </row>
    <row r="233" spans="1:11" x14ac:dyDescent="0.2">
      <c r="A233" s="299" t="s">
        <v>970</v>
      </c>
      <c r="B233" s="313">
        <v>50000</v>
      </c>
      <c r="C233" s="313"/>
      <c r="D233" s="298">
        <v>7615716431</v>
      </c>
      <c r="E233" s="299" t="s">
        <v>1247</v>
      </c>
      <c r="F233" s="299" t="s">
        <v>774</v>
      </c>
      <c r="G233" s="305" t="s">
        <v>1248</v>
      </c>
      <c r="H233" s="299"/>
      <c r="I233" s="299"/>
      <c r="J233" s="299"/>
      <c r="K233" s="299"/>
    </row>
    <row r="234" spans="1:11" x14ac:dyDescent="0.2">
      <c r="A234" s="299" t="s">
        <v>1914</v>
      </c>
      <c r="B234" s="313">
        <v>100000</v>
      </c>
      <c r="C234" s="313"/>
      <c r="D234" s="298">
        <v>21807003190</v>
      </c>
      <c r="E234" s="299" t="s">
        <v>1253</v>
      </c>
      <c r="F234" s="299" t="s">
        <v>776</v>
      </c>
      <c r="G234" s="305" t="s">
        <v>1254</v>
      </c>
      <c r="H234" s="299"/>
      <c r="I234" s="299"/>
      <c r="J234" s="299"/>
      <c r="K234" s="299"/>
    </row>
    <row r="235" spans="1:11" x14ac:dyDescent="0.2">
      <c r="A235" s="299" t="s">
        <v>1915</v>
      </c>
      <c r="B235" s="313">
        <v>50000</v>
      </c>
      <c r="C235" s="313"/>
      <c r="D235" s="298">
        <v>70657236821</v>
      </c>
      <c r="E235" s="299" t="s">
        <v>847</v>
      </c>
      <c r="F235" s="299" t="s">
        <v>776</v>
      </c>
      <c r="G235" s="305" t="s">
        <v>1256</v>
      </c>
      <c r="H235" s="299"/>
      <c r="I235" s="299"/>
      <c r="J235" s="299"/>
      <c r="K235" s="299"/>
    </row>
    <row r="236" spans="1:11" x14ac:dyDescent="0.2">
      <c r="A236" s="299" t="s">
        <v>1916</v>
      </c>
      <c r="B236" s="313">
        <v>50000</v>
      </c>
      <c r="C236" s="313"/>
      <c r="D236" s="298">
        <v>15148261743</v>
      </c>
      <c r="E236" s="299" t="s">
        <v>1258</v>
      </c>
      <c r="F236" s="299" t="s">
        <v>776</v>
      </c>
      <c r="G236" s="305" t="s">
        <v>1259</v>
      </c>
      <c r="H236" s="299"/>
      <c r="I236" s="299"/>
      <c r="J236" s="299"/>
      <c r="K236" s="299"/>
    </row>
    <row r="237" spans="1:11" x14ac:dyDescent="0.2">
      <c r="A237" s="299" t="s">
        <v>1917</v>
      </c>
      <c r="B237" s="313">
        <v>50000</v>
      </c>
      <c r="C237" s="313"/>
      <c r="D237" s="298">
        <v>96262155345</v>
      </c>
      <c r="E237" s="299" t="s">
        <v>1261</v>
      </c>
      <c r="F237" s="299" t="s">
        <v>776</v>
      </c>
      <c r="G237" s="305" t="s">
        <v>1262</v>
      </c>
      <c r="H237" s="299"/>
      <c r="I237" s="299"/>
      <c r="J237" s="299"/>
      <c r="K237" s="299"/>
    </row>
    <row r="238" spans="1:11" x14ac:dyDescent="0.2">
      <c r="A238" s="299" t="s">
        <v>1887</v>
      </c>
      <c r="B238" s="313">
        <v>100000</v>
      </c>
      <c r="C238" s="313"/>
      <c r="D238" s="298">
        <v>80774744718</v>
      </c>
      <c r="E238" s="299" t="s">
        <v>1264</v>
      </c>
      <c r="F238" s="299" t="s">
        <v>776</v>
      </c>
      <c r="G238" s="305" t="s">
        <v>1265</v>
      </c>
      <c r="H238" s="299"/>
      <c r="I238" s="299"/>
      <c r="J238" s="299"/>
      <c r="K238" s="299"/>
    </row>
    <row r="239" spans="1:11" x14ac:dyDescent="0.2">
      <c r="A239" s="299" t="s">
        <v>971</v>
      </c>
      <c r="B239" s="313">
        <v>100000</v>
      </c>
      <c r="C239" s="313"/>
      <c r="D239" s="298">
        <v>91948152047</v>
      </c>
      <c r="E239" s="299" t="s">
        <v>1267</v>
      </c>
      <c r="F239" s="299" t="s">
        <v>776</v>
      </c>
      <c r="G239" s="305" t="s">
        <v>1268</v>
      </c>
      <c r="H239" s="299"/>
      <c r="I239" s="299"/>
      <c r="J239" s="299"/>
      <c r="K239" s="299"/>
    </row>
    <row r="240" spans="1:11" x14ac:dyDescent="0.2">
      <c r="A240" s="299" t="s">
        <v>974</v>
      </c>
      <c r="B240" s="313">
        <v>50000</v>
      </c>
      <c r="C240" s="313"/>
      <c r="D240" s="298">
        <v>91194314431</v>
      </c>
      <c r="E240" s="299" t="s">
        <v>1270</v>
      </c>
      <c r="F240" s="299" t="s">
        <v>776</v>
      </c>
      <c r="G240" s="305" t="s">
        <v>1271</v>
      </c>
      <c r="H240" s="299"/>
      <c r="I240" s="299"/>
      <c r="J240" s="299"/>
      <c r="K240" s="299"/>
    </row>
    <row r="241" spans="1:11" x14ac:dyDescent="0.2">
      <c r="A241" s="299" t="s">
        <v>975</v>
      </c>
      <c r="B241" s="313">
        <v>100000</v>
      </c>
      <c r="C241" s="313"/>
      <c r="D241" s="298">
        <v>93731425017</v>
      </c>
      <c r="E241" s="299" t="s">
        <v>1273</v>
      </c>
      <c r="F241" s="299" t="s">
        <v>776</v>
      </c>
      <c r="G241" s="305" t="s">
        <v>1274</v>
      </c>
      <c r="H241" s="299"/>
      <c r="I241" s="299"/>
      <c r="J241" s="299"/>
      <c r="K241" s="299"/>
    </row>
    <row r="242" spans="1:11" x14ac:dyDescent="0.2">
      <c r="A242" s="299" t="s">
        <v>976</v>
      </c>
      <c r="B242" s="313">
        <v>100000</v>
      </c>
      <c r="C242" s="313"/>
      <c r="D242" s="298">
        <v>93731425017</v>
      </c>
      <c r="E242" s="299" t="s">
        <v>1273</v>
      </c>
      <c r="F242" s="299" t="s">
        <v>776</v>
      </c>
      <c r="G242" s="305" t="s">
        <v>1274</v>
      </c>
      <c r="H242" s="299"/>
      <c r="I242" s="299"/>
      <c r="J242" s="299"/>
      <c r="K242" s="299"/>
    </row>
    <row r="243" spans="1:11" x14ac:dyDescent="0.2">
      <c r="A243" s="299" t="s">
        <v>977</v>
      </c>
      <c r="B243" s="313">
        <v>50000</v>
      </c>
      <c r="C243" s="313"/>
      <c r="D243" s="298">
        <v>43641898834</v>
      </c>
      <c r="E243" s="299" t="s">
        <v>1277</v>
      </c>
      <c r="F243" s="299" t="s">
        <v>776</v>
      </c>
      <c r="G243" s="305" t="s">
        <v>1278</v>
      </c>
      <c r="H243" s="299"/>
      <c r="I243" s="299"/>
      <c r="J243" s="299"/>
      <c r="K243" s="299"/>
    </row>
    <row r="244" spans="1:11" x14ac:dyDescent="0.2">
      <c r="A244" s="299" t="s">
        <v>978</v>
      </c>
      <c r="B244" s="313">
        <v>50000</v>
      </c>
      <c r="C244" s="313"/>
      <c r="D244" s="298">
        <v>40674455435</v>
      </c>
      <c r="E244" s="299" t="s">
        <v>1280</v>
      </c>
      <c r="F244" s="299" t="s">
        <v>776</v>
      </c>
      <c r="G244" s="305" t="s">
        <v>1281</v>
      </c>
      <c r="H244" s="299"/>
      <c r="I244" s="299"/>
      <c r="J244" s="299"/>
      <c r="K244" s="299"/>
    </row>
    <row r="245" spans="1:11" x14ac:dyDescent="0.2">
      <c r="A245" s="299" t="s">
        <v>979</v>
      </c>
      <c r="B245" s="313">
        <v>50000</v>
      </c>
      <c r="C245" s="313"/>
      <c r="D245" s="298">
        <v>21901298960</v>
      </c>
      <c r="E245" s="299" t="s">
        <v>1283</v>
      </c>
      <c r="F245" s="299" t="s">
        <v>776</v>
      </c>
      <c r="G245" s="305" t="s">
        <v>1284</v>
      </c>
      <c r="H245" s="299"/>
      <c r="I245" s="299"/>
      <c r="J245" s="299"/>
      <c r="K245" s="299"/>
    </row>
    <row r="246" spans="1:11" x14ac:dyDescent="0.2">
      <c r="A246" s="299" t="s">
        <v>980</v>
      </c>
      <c r="B246" s="313">
        <v>50000</v>
      </c>
      <c r="C246" s="313"/>
      <c r="D246" s="298">
        <v>47897952267</v>
      </c>
      <c r="E246" s="299" t="s">
        <v>1286</v>
      </c>
      <c r="F246" s="299" t="s">
        <v>776</v>
      </c>
      <c r="G246" s="305" t="s">
        <v>1287</v>
      </c>
      <c r="H246" s="299"/>
      <c r="I246" s="299"/>
      <c r="J246" s="299"/>
      <c r="K246" s="299"/>
    </row>
    <row r="247" spans="1:11" x14ac:dyDescent="0.2">
      <c r="A247" s="299" t="s">
        <v>981</v>
      </c>
      <c r="B247" s="313">
        <v>50000</v>
      </c>
      <c r="C247" s="313"/>
      <c r="D247" s="298">
        <v>61857648653</v>
      </c>
      <c r="E247" s="299" t="s">
        <v>795</v>
      </c>
      <c r="F247" s="299" t="s">
        <v>776</v>
      </c>
      <c r="G247" s="305" t="s">
        <v>1289</v>
      </c>
      <c r="H247" s="299"/>
      <c r="I247" s="299"/>
      <c r="J247" s="299"/>
      <c r="K247" s="299"/>
    </row>
    <row r="248" spans="1:11" x14ac:dyDescent="0.2">
      <c r="A248" s="299" t="s">
        <v>985</v>
      </c>
      <c r="B248" s="313">
        <v>50000</v>
      </c>
      <c r="C248" s="313"/>
      <c r="D248" s="298">
        <v>68405453242</v>
      </c>
      <c r="E248" s="299" t="s">
        <v>1291</v>
      </c>
      <c r="F248" s="299" t="s">
        <v>776</v>
      </c>
      <c r="G248" s="305" t="s">
        <v>1292</v>
      </c>
      <c r="H248" s="299"/>
      <c r="I248" s="299"/>
      <c r="J248" s="299"/>
      <c r="K248" s="299"/>
    </row>
    <row r="249" spans="1:11" x14ac:dyDescent="0.2">
      <c r="A249" s="299" t="s">
        <v>986</v>
      </c>
      <c r="B249" s="313">
        <v>100000</v>
      </c>
      <c r="C249" s="313"/>
      <c r="D249" s="298">
        <v>48051822473</v>
      </c>
      <c r="E249" s="299" t="s">
        <v>1294</v>
      </c>
      <c r="F249" s="299" t="s">
        <v>776</v>
      </c>
      <c r="G249" s="305" t="s">
        <v>1295</v>
      </c>
      <c r="H249" s="299"/>
      <c r="I249" s="299"/>
      <c r="J249" s="299"/>
      <c r="K249" s="299"/>
    </row>
    <row r="250" spans="1:11" x14ac:dyDescent="0.2">
      <c r="A250" s="299" t="s">
        <v>987</v>
      </c>
      <c r="B250" s="313">
        <v>100000</v>
      </c>
      <c r="C250" s="313"/>
      <c r="D250" s="298">
        <v>28187767401</v>
      </c>
      <c r="E250" s="299" t="s">
        <v>1297</v>
      </c>
      <c r="F250" s="299" t="s">
        <v>776</v>
      </c>
      <c r="G250" s="305" t="s">
        <v>1298</v>
      </c>
      <c r="H250" s="299"/>
      <c r="I250" s="299"/>
      <c r="J250" s="299"/>
      <c r="K250" s="299"/>
    </row>
    <row r="251" spans="1:11" x14ac:dyDescent="0.2">
      <c r="A251" s="299" t="s">
        <v>988</v>
      </c>
      <c r="B251" s="313">
        <v>100000</v>
      </c>
      <c r="C251" s="313"/>
      <c r="D251" s="298">
        <v>97060232161</v>
      </c>
      <c r="E251" s="299" t="s">
        <v>1891</v>
      </c>
      <c r="F251" s="299" t="s">
        <v>776</v>
      </c>
      <c r="G251" s="305" t="s">
        <v>1324</v>
      </c>
      <c r="H251" s="299"/>
      <c r="I251" s="299"/>
      <c r="J251" s="299"/>
      <c r="K251" s="299"/>
    </row>
    <row r="252" spans="1:11" x14ac:dyDescent="0.2">
      <c r="A252" s="299" t="s">
        <v>991</v>
      </c>
      <c r="B252" s="313">
        <v>100000</v>
      </c>
      <c r="C252" s="313"/>
      <c r="D252" s="298">
        <v>55117889354</v>
      </c>
      <c r="E252" s="299" t="s">
        <v>1300</v>
      </c>
      <c r="F252" s="299" t="s">
        <v>776</v>
      </c>
      <c r="G252" s="305" t="s">
        <v>1301</v>
      </c>
      <c r="H252" s="299"/>
      <c r="I252" s="299"/>
      <c r="J252" s="299"/>
      <c r="K252" s="299"/>
    </row>
    <row r="253" spans="1:11" x14ac:dyDescent="0.2">
      <c r="A253" s="299" t="s">
        <v>992</v>
      </c>
      <c r="B253" s="313">
        <v>100000</v>
      </c>
      <c r="C253" s="313"/>
      <c r="D253" s="298">
        <v>50044422970</v>
      </c>
      <c r="E253" s="299" t="s">
        <v>1303</v>
      </c>
      <c r="F253" s="299" t="s">
        <v>776</v>
      </c>
      <c r="G253" s="305" t="s">
        <v>1304</v>
      </c>
      <c r="H253" s="299"/>
      <c r="I253" s="299"/>
      <c r="J253" s="299"/>
      <c r="K253" s="299"/>
    </row>
    <row r="254" spans="1:11" x14ac:dyDescent="0.2">
      <c r="A254" s="299" t="s">
        <v>1888</v>
      </c>
      <c r="B254" s="313">
        <v>100000</v>
      </c>
      <c r="C254" s="313"/>
      <c r="D254" s="298">
        <v>13054870707</v>
      </c>
      <c r="E254" s="299" t="s">
        <v>1306</v>
      </c>
      <c r="F254" s="299" t="s">
        <v>776</v>
      </c>
      <c r="G254" s="305" t="s">
        <v>1307</v>
      </c>
      <c r="H254" s="299"/>
      <c r="I254" s="299"/>
      <c r="J254" s="299"/>
      <c r="K254" s="299"/>
    </row>
    <row r="255" spans="1:11" x14ac:dyDescent="0.2">
      <c r="A255" s="299" t="s">
        <v>993</v>
      </c>
      <c r="B255" s="313">
        <v>100000</v>
      </c>
      <c r="C255" s="313"/>
      <c r="D255" s="298">
        <v>96179922351</v>
      </c>
      <c r="E255" s="299" t="s">
        <v>1309</v>
      </c>
      <c r="F255" s="299" t="s">
        <v>776</v>
      </c>
      <c r="G255" s="305" t="s">
        <v>1195</v>
      </c>
      <c r="H255" s="299"/>
      <c r="I255" s="299"/>
      <c r="J255" s="299"/>
      <c r="K255" s="299"/>
    </row>
    <row r="256" spans="1:11" x14ac:dyDescent="0.2">
      <c r="A256" s="299" t="s">
        <v>994</v>
      </c>
      <c r="B256" s="313">
        <v>100000</v>
      </c>
      <c r="C256" s="313"/>
      <c r="D256" s="298">
        <v>63960710232</v>
      </c>
      <c r="E256" s="299" t="s">
        <v>1194</v>
      </c>
      <c r="F256" s="299" t="s">
        <v>776</v>
      </c>
      <c r="G256" s="305" t="s">
        <v>1311</v>
      </c>
      <c r="H256" s="299"/>
      <c r="I256" s="299"/>
      <c r="J256" s="299"/>
      <c r="K256" s="299"/>
    </row>
    <row r="257" spans="1:11" x14ac:dyDescent="0.2">
      <c r="A257" s="299" t="s">
        <v>997</v>
      </c>
      <c r="B257" s="313">
        <v>50000</v>
      </c>
      <c r="C257" s="313"/>
      <c r="D257" s="298">
        <v>80774744718</v>
      </c>
      <c r="E257" s="299" t="s">
        <v>1264</v>
      </c>
      <c r="F257" s="299" t="s">
        <v>776</v>
      </c>
      <c r="G257" s="305" t="s">
        <v>1313</v>
      </c>
      <c r="H257" s="299"/>
      <c r="I257" s="299"/>
      <c r="J257" s="299"/>
      <c r="K257" s="299"/>
    </row>
    <row r="258" spans="1:11" x14ac:dyDescent="0.2">
      <c r="A258" s="299" t="s">
        <v>998</v>
      </c>
      <c r="B258" s="315">
        <v>50000</v>
      </c>
      <c r="C258" s="315"/>
      <c r="D258" s="306"/>
      <c r="E258" s="302" t="s">
        <v>1893</v>
      </c>
      <c r="F258" s="302"/>
      <c r="G258" s="307" t="s">
        <v>1894</v>
      </c>
      <c r="H258" s="302" t="s">
        <v>1895</v>
      </c>
      <c r="I258" s="299"/>
      <c r="J258" s="299"/>
      <c r="K258" s="299"/>
    </row>
    <row r="259" spans="1:11" x14ac:dyDescent="0.2">
      <c r="A259" s="299" t="s">
        <v>1918</v>
      </c>
      <c r="B259" s="313">
        <v>50000</v>
      </c>
      <c r="C259" s="313"/>
      <c r="D259" s="298">
        <v>80774744718</v>
      </c>
      <c r="E259" s="299" t="s">
        <v>1264</v>
      </c>
      <c r="F259" s="299" t="s">
        <v>776</v>
      </c>
      <c r="G259" s="305" t="s">
        <v>1315</v>
      </c>
      <c r="H259" s="299"/>
      <c r="I259" s="299"/>
      <c r="J259" s="299"/>
      <c r="K259" s="299"/>
    </row>
    <row r="260" spans="1:11" x14ac:dyDescent="0.2">
      <c r="A260" s="299" t="s">
        <v>999</v>
      </c>
      <c r="B260" s="313">
        <v>100000</v>
      </c>
      <c r="C260" s="313"/>
      <c r="D260" s="298">
        <v>18063827271</v>
      </c>
      <c r="E260" s="299" t="s">
        <v>790</v>
      </c>
      <c r="F260" s="299" t="s">
        <v>776</v>
      </c>
      <c r="G260" s="305" t="s">
        <v>1317</v>
      </c>
      <c r="H260" s="299"/>
      <c r="I260" s="299"/>
      <c r="J260" s="299"/>
      <c r="K260" s="299"/>
    </row>
    <row r="261" spans="1:11" x14ac:dyDescent="0.2">
      <c r="A261" s="299" t="s">
        <v>1001</v>
      </c>
      <c r="B261" s="313">
        <v>50000</v>
      </c>
      <c r="C261" s="313"/>
      <c r="D261" s="298">
        <v>65217443127</v>
      </c>
      <c r="E261" s="299" t="s">
        <v>1319</v>
      </c>
      <c r="F261" s="299" t="s">
        <v>776</v>
      </c>
      <c r="G261" s="305" t="s">
        <v>1320</v>
      </c>
      <c r="H261" s="299"/>
      <c r="I261" s="299"/>
      <c r="J261" s="299"/>
      <c r="K261" s="299"/>
    </row>
    <row r="262" spans="1:11" x14ac:dyDescent="0.2">
      <c r="A262" s="299" t="s">
        <v>1002</v>
      </c>
      <c r="B262" s="313">
        <v>50000</v>
      </c>
      <c r="C262" s="313"/>
      <c r="D262" s="298" t="s">
        <v>1322</v>
      </c>
      <c r="E262" s="299" t="s">
        <v>1323</v>
      </c>
      <c r="F262" s="299" t="s">
        <v>776</v>
      </c>
      <c r="G262" s="305" t="s">
        <v>1324</v>
      </c>
      <c r="H262" s="299"/>
      <c r="I262" s="299"/>
      <c r="J262" s="299"/>
      <c r="K262" s="299"/>
    </row>
    <row r="263" spans="1:11" x14ac:dyDescent="0.2">
      <c r="A263" s="299" t="s">
        <v>1003</v>
      </c>
      <c r="B263" s="313">
        <v>5000</v>
      </c>
      <c r="C263" s="313"/>
      <c r="D263" s="298">
        <v>66083219314</v>
      </c>
      <c r="E263" s="299" t="s">
        <v>1326</v>
      </c>
      <c r="F263" s="299" t="s">
        <v>776</v>
      </c>
      <c r="G263" s="305" t="s">
        <v>1327</v>
      </c>
      <c r="H263" s="299"/>
      <c r="I263" s="299"/>
      <c r="J263" s="299"/>
      <c r="K263" s="299"/>
    </row>
    <row r="264" spans="1:11" x14ac:dyDescent="0.2">
      <c r="A264" s="299" t="s">
        <v>1004</v>
      </c>
      <c r="B264" s="313">
        <v>50000</v>
      </c>
      <c r="C264" s="313"/>
      <c r="D264" s="298" t="s">
        <v>982</v>
      </c>
      <c r="E264" s="299" t="s">
        <v>1329</v>
      </c>
      <c r="F264" s="299" t="s">
        <v>774</v>
      </c>
      <c r="G264" s="305" t="s">
        <v>1271</v>
      </c>
      <c r="H264" s="299"/>
      <c r="I264" s="299"/>
      <c r="J264" s="299"/>
      <c r="K264" s="299"/>
    </row>
    <row r="265" spans="1:11" x14ac:dyDescent="0.2">
      <c r="A265" s="299" t="s">
        <v>1006</v>
      </c>
      <c r="B265" s="313">
        <v>50000</v>
      </c>
      <c r="C265" s="313"/>
      <c r="D265" s="298" t="s">
        <v>982</v>
      </c>
      <c r="E265" s="299" t="s">
        <v>1329</v>
      </c>
      <c r="F265" s="299" t="s">
        <v>774</v>
      </c>
      <c r="G265" s="305" t="s">
        <v>1271</v>
      </c>
      <c r="H265" s="299"/>
      <c r="I265" s="299"/>
      <c r="J265" s="299"/>
      <c r="K265" s="299"/>
    </row>
    <row r="266" spans="1:11" x14ac:dyDescent="0.2">
      <c r="A266" s="299" t="s">
        <v>1008</v>
      </c>
      <c r="B266" s="313">
        <v>50000</v>
      </c>
      <c r="C266" s="313"/>
      <c r="D266" s="298" t="s">
        <v>982</v>
      </c>
      <c r="E266" s="299" t="s">
        <v>1329</v>
      </c>
      <c r="F266" s="299" t="s">
        <v>774</v>
      </c>
      <c r="G266" s="305" t="s">
        <v>1271</v>
      </c>
      <c r="H266" s="299"/>
      <c r="I266" s="299"/>
      <c r="J266" s="299"/>
      <c r="K266" s="299"/>
    </row>
    <row r="267" spans="1:11" x14ac:dyDescent="0.2">
      <c r="A267" s="299" t="s">
        <v>1011</v>
      </c>
      <c r="B267" s="313">
        <v>100000</v>
      </c>
      <c r="C267" s="313"/>
      <c r="D267" s="298" t="s">
        <v>982</v>
      </c>
      <c r="E267" s="299" t="s">
        <v>1329</v>
      </c>
      <c r="F267" s="299" t="s">
        <v>774</v>
      </c>
      <c r="G267" s="305" t="s">
        <v>1271</v>
      </c>
      <c r="H267" s="299"/>
      <c r="I267" s="299"/>
      <c r="J267" s="299"/>
      <c r="K267" s="299"/>
    </row>
    <row r="268" spans="1:11" x14ac:dyDescent="0.2">
      <c r="A268" s="299" t="s">
        <v>1013</v>
      </c>
      <c r="B268" s="313">
        <v>50000</v>
      </c>
      <c r="C268" s="313"/>
      <c r="D268" s="298">
        <v>43076320515</v>
      </c>
      <c r="E268" s="299" t="s">
        <v>878</v>
      </c>
      <c r="F268" s="299" t="s">
        <v>774</v>
      </c>
      <c r="G268" s="299" t="s">
        <v>1334</v>
      </c>
      <c r="H268" s="299"/>
      <c r="I268" s="299"/>
      <c r="J268" s="299"/>
      <c r="K268" s="299"/>
    </row>
    <row r="269" spans="1:11" x14ac:dyDescent="0.2">
      <c r="A269" s="299" t="s">
        <v>1015</v>
      </c>
      <c r="B269" s="313">
        <v>10000</v>
      </c>
      <c r="C269" s="313"/>
      <c r="D269" s="298">
        <v>43076320515</v>
      </c>
      <c r="E269" s="299" t="s">
        <v>878</v>
      </c>
      <c r="F269" s="299" t="s">
        <v>774</v>
      </c>
      <c r="G269" s="299" t="s">
        <v>1334</v>
      </c>
      <c r="H269" s="299"/>
      <c r="I269" s="299"/>
      <c r="J269" s="299"/>
      <c r="K269" s="299"/>
    </row>
    <row r="270" spans="1:11" x14ac:dyDescent="0.2">
      <c r="A270" s="299" t="s">
        <v>1016</v>
      </c>
      <c r="B270" s="313">
        <v>10000</v>
      </c>
      <c r="C270" s="313"/>
      <c r="D270" s="298">
        <v>43076320515</v>
      </c>
      <c r="E270" s="299" t="s">
        <v>878</v>
      </c>
      <c r="F270" s="299" t="s">
        <v>774</v>
      </c>
      <c r="G270" s="299" t="s">
        <v>1334</v>
      </c>
      <c r="H270" s="299"/>
      <c r="I270" s="299"/>
      <c r="J270" s="299"/>
      <c r="K270" s="299"/>
    </row>
    <row r="271" spans="1:11" x14ac:dyDescent="0.2">
      <c r="A271" s="299" t="s">
        <v>1018</v>
      </c>
      <c r="B271" s="313">
        <v>10000</v>
      </c>
      <c r="C271" s="313"/>
      <c r="D271" s="298">
        <v>43076320515</v>
      </c>
      <c r="E271" s="299" t="s">
        <v>878</v>
      </c>
      <c r="F271" s="299" t="s">
        <v>774</v>
      </c>
      <c r="G271" s="299" t="s">
        <v>1334</v>
      </c>
      <c r="H271" s="299"/>
      <c r="I271" s="299"/>
      <c r="J271" s="299"/>
      <c r="K271" s="299"/>
    </row>
    <row r="272" spans="1:11" x14ac:dyDescent="0.2">
      <c r="A272" s="299" t="s">
        <v>1020</v>
      </c>
      <c r="B272" s="313">
        <v>50000</v>
      </c>
      <c r="C272" s="313"/>
      <c r="D272" s="298" t="s">
        <v>1339</v>
      </c>
      <c r="E272" s="299" t="s">
        <v>1133</v>
      </c>
      <c r="F272" s="299" t="s">
        <v>774</v>
      </c>
      <c r="G272" s="299" t="s">
        <v>1340</v>
      </c>
      <c r="H272" s="299"/>
      <c r="I272" s="299"/>
      <c r="J272" s="299"/>
      <c r="K272" s="299"/>
    </row>
    <row r="273" spans="1:11" x14ac:dyDescent="0.2">
      <c r="A273" s="299" t="s">
        <v>1021</v>
      </c>
      <c r="B273" s="313">
        <v>50000</v>
      </c>
      <c r="C273" s="313"/>
      <c r="D273" s="298" t="s">
        <v>1339</v>
      </c>
      <c r="E273" s="299" t="s">
        <v>1133</v>
      </c>
      <c r="F273" s="299" t="s">
        <v>774</v>
      </c>
      <c r="G273" s="299" t="s">
        <v>1340</v>
      </c>
      <c r="H273" s="299"/>
      <c r="I273" s="299"/>
      <c r="J273" s="299"/>
      <c r="K273" s="299"/>
    </row>
    <row r="274" spans="1:11" x14ac:dyDescent="0.2">
      <c r="A274" s="299" t="s">
        <v>1023</v>
      </c>
      <c r="B274" s="313">
        <v>10000</v>
      </c>
      <c r="C274" s="313"/>
      <c r="D274" s="298">
        <v>36161001648</v>
      </c>
      <c r="E274" s="299" t="s">
        <v>1343</v>
      </c>
      <c r="F274" s="299" t="s">
        <v>774</v>
      </c>
      <c r="G274" s="299" t="s">
        <v>1344</v>
      </c>
      <c r="H274" s="299"/>
      <c r="I274" s="299"/>
      <c r="J274" s="299"/>
      <c r="K274" s="299"/>
    </row>
    <row r="275" spans="1:11" x14ac:dyDescent="0.2">
      <c r="A275" s="299" t="s">
        <v>1026</v>
      </c>
      <c r="B275" s="313">
        <v>10000</v>
      </c>
      <c r="C275" s="313"/>
      <c r="D275" s="298">
        <v>36161001648</v>
      </c>
      <c r="E275" s="299" t="s">
        <v>1343</v>
      </c>
      <c r="F275" s="299" t="s">
        <v>774</v>
      </c>
      <c r="G275" s="299" t="s">
        <v>1344</v>
      </c>
      <c r="H275" s="299"/>
      <c r="I275" s="299"/>
      <c r="J275" s="299"/>
      <c r="K275" s="299"/>
    </row>
    <row r="276" spans="1:11" x14ac:dyDescent="0.2">
      <c r="A276" s="299" t="s">
        <v>1919</v>
      </c>
      <c r="B276" s="313">
        <v>10000</v>
      </c>
      <c r="C276" s="313"/>
      <c r="D276" s="298">
        <v>36161001648</v>
      </c>
      <c r="E276" s="299" t="s">
        <v>1343</v>
      </c>
      <c r="F276" s="299" t="s">
        <v>774</v>
      </c>
      <c r="G276" s="299" t="s">
        <v>1344</v>
      </c>
      <c r="H276" s="299"/>
      <c r="I276" s="299"/>
      <c r="J276" s="299"/>
      <c r="K276" s="299"/>
    </row>
    <row r="277" spans="1:11" x14ac:dyDescent="0.2">
      <c r="A277" s="299" t="s">
        <v>1029</v>
      </c>
      <c r="B277" s="313">
        <v>10000</v>
      </c>
      <c r="C277" s="313"/>
      <c r="D277" s="298">
        <v>36161001648</v>
      </c>
      <c r="E277" s="299" t="s">
        <v>1343</v>
      </c>
      <c r="F277" s="299" t="s">
        <v>774</v>
      </c>
      <c r="G277" s="299" t="s">
        <v>1344</v>
      </c>
      <c r="H277" s="299"/>
      <c r="I277" s="299"/>
      <c r="J277" s="299"/>
      <c r="K277" s="299"/>
    </row>
    <row r="278" spans="1:11" x14ac:dyDescent="0.2">
      <c r="A278" s="299" t="s">
        <v>1031</v>
      </c>
      <c r="B278" s="313">
        <v>50000</v>
      </c>
      <c r="C278" s="313"/>
      <c r="D278" s="298">
        <v>62296711978</v>
      </c>
      <c r="E278" s="299" t="s">
        <v>1349</v>
      </c>
      <c r="F278" s="299" t="s">
        <v>774</v>
      </c>
      <c r="G278" s="299" t="s">
        <v>1350</v>
      </c>
      <c r="H278" s="299"/>
      <c r="I278" s="299"/>
      <c r="J278" s="299"/>
      <c r="K278" s="299"/>
    </row>
    <row r="279" spans="1:11" x14ac:dyDescent="0.2">
      <c r="A279" s="299" t="s">
        <v>1032</v>
      </c>
      <c r="B279" s="313">
        <v>50000</v>
      </c>
      <c r="C279" s="313"/>
      <c r="D279" s="298">
        <v>62296711978</v>
      </c>
      <c r="E279" s="299" t="s">
        <v>1349</v>
      </c>
      <c r="F279" s="299" t="s">
        <v>774</v>
      </c>
      <c r="G279" s="299" t="s">
        <v>1350</v>
      </c>
      <c r="H279" s="299"/>
      <c r="I279" s="299"/>
      <c r="J279" s="299"/>
      <c r="K279" s="299"/>
    </row>
    <row r="280" spans="1:11" x14ac:dyDescent="0.2">
      <c r="A280" s="299" t="s">
        <v>1034</v>
      </c>
      <c r="B280" s="313">
        <v>50000</v>
      </c>
      <c r="C280" s="313"/>
      <c r="D280" s="298">
        <v>62296711978</v>
      </c>
      <c r="E280" s="299" t="s">
        <v>1349</v>
      </c>
      <c r="F280" s="299" t="s">
        <v>774</v>
      </c>
      <c r="G280" s="299" t="s">
        <v>1350</v>
      </c>
      <c r="H280" s="299"/>
      <c r="I280" s="299"/>
      <c r="J280" s="299"/>
      <c r="K280" s="299"/>
    </row>
    <row r="281" spans="1:11" x14ac:dyDescent="0.2">
      <c r="A281" s="299" t="s">
        <v>1037</v>
      </c>
      <c r="B281" s="313">
        <v>100000</v>
      </c>
      <c r="C281" s="313"/>
      <c r="D281" s="298">
        <v>62296711978</v>
      </c>
      <c r="E281" s="299" t="s">
        <v>1349</v>
      </c>
      <c r="F281" s="299" t="s">
        <v>774</v>
      </c>
      <c r="G281" s="299" t="s">
        <v>1350</v>
      </c>
      <c r="H281" s="299"/>
      <c r="I281" s="299"/>
      <c r="J281" s="299"/>
      <c r="K281" s="299"/>
    </row>
    <row r="282" spans="1:11" x14ac:dyDescent="0.2">
      <c r="A282" s="299" t="s">
        <v>1038</v>
      </c>
      <c r="B282" s="313">
        <v>10000</v>
      </c>
      <c r="C282" s="313"/>
      <c r="D282" s="298">
        <v>73002202488</v>
      </c>
      <c r="E282" s="299" t="s">
        <v>1355</v>
      </c>
      <c r="F282" s="299" t="s">
        <v>774</v>
      </c>
      <c r="G282" s="299" t="s">
        <v>1356</v>
      </c>
      <c r="H282" s="299"/>
      <c r="I282" s="299"/>
      <c r="J282" s="299"/>
      <c r="K282" s="299"/>
    </row>
    <row r="283" spans="1:11" x14ac:dyDescent="0.2">
      <c r="A283" s="299" t="s">
        <v>1040</v>
      </c>
      <c r="B283" s="313">
        <v>10000</v>
      </c>
      <c r="C283" s="313"/>
      <c r="D283" s="298">
        <v>73002202488</v>
      </c>
      <c r="E283" s="299" t="s">
        <v>1355</v>
      </c>
      <c r="F283" s="299" t="s">
        <v>774</v>
      </c>
      <c r="G283" s="299" t="s">
        <v>1356</v>
      </c>
      <c r="H283" s="299"/>
      <c r="I283" s="299"/>
      <c r="J283" s="299"/>
      <c r="K283" s="299"/>
    </row>
    <row r="284" spans="1:11" x14ac:dyDescent="0.2">
      <c r="A284" s="299" t="s">
        <v>1042</v>
      </c>
      <c r="B284" s="313">
        <v>50000</v>
      </c>
      <c r="C284" s="313"/>
      <c r="D284" s="298">
        <v>73002202488</v>
      </c>
      <c r="E284" s="299" t="s">
        <v>1355</v>
      </c>
      <c r="F284" s="299" t="s">
        <v>774</v>
      </c>
      <c r="G284" s="299" t="s">
        <v>1356</v>
      </c>
      <c r="H284" s="299"/>
      <c r="I284" s="299"/>
      <c r="J284" s="299"/>
      <c r="K284" s="299"/>
    </row>
    <row r="285" spans="1:11" x14ac:dyDescent="0.2">
      <c r="A285" s="299" t="s">
        <v>1043</v>
      </c>
      <c r="B285" s="313">
        <v>50000</v>
      </c>
      <c r="C285" s="313"/>
      <c r="D285" s="298">
        <v>73002202488</v>
      </c>
      <c r="E285" s="299" t="s">
        <v>1355</v>
      </c>
      <c r="F285" s="299" t="s">
        <v>774</v>
      </c>
      <c r="G285" s="299" t="s">
        <v>1356</v>
      </c>
      <c r="H285" s="299"/>
      <c r="I285" s="299"/>
      <c r="J285" s="299"/>
      <c r="K285" s="299"/>
    </row>
    <row r="286" spans="1:11" x14ac:dyDescent="0.2">
      <c r="A286" s="299" t="s">
        <v>1044</v>
      </c>
      <c r="B286" s="313">
        <v>50000</v>
      </c>
      <c r="C286" s="313"/>
      <c r="D286" s="298">
        <v>99368838091</v>
      </c>
      <c r="E286" s="299" t="s">
        <v>1361</v>
      </c>
      <c r="F286" s="299"/>
      <c r="G286" s="299" t="s">
        <v>441</v>
      </c>
      <c r="H286" s="299"/>
      <c r="I286" s="299"/>
      <c r="J286" s="299"/>
      <c r="K286" s="299"/>
    </row>
    <row r="287" spans="1:11" x14ac:dyDescent="0.2">
      <c r="A287" s="299" t="s">
        <v>1046</v>
      </c>
      <c r="B287" s="313">
        <v>50000</v>
      </c>
      <c r="C287" s="313"/>
      <c r="D287" s="298">
        <v>11795573656</v>
      </c>
      <c r="E287" s="299" t="s">
        <v>1363</v>
      </c>
      <c r="F287" s="299" t="s">
        <v>774</v>
      </c>
      <c r="G287" s="299" t="s">
        <v>1364</v>
      </c>
      <c r="H287" s="299"/>
      <c r="I287" s="299"/>
      <c r="J287" s="299"/>
      <c r="K287" s="299"/>
    </row>
    <row r="288" spans="1:11" x14ac:dyDescent="0.2">
      <c r="A288" s="299" t="s">
        <v>1047</v>
      </c>
      <c r="B288" s="313">
        <v>50000</v>
      </c>
      <c r="C288" s="313"/>
      <c r="D288" s="298">
        <v>11795573656</v>
      </c>
      <c r="E288" s="299" t="s">
        <v>1363</v>
      </c>
      <c r="F288" s="299" t="s">
        <v>774</v>
      </c>
      <c r="G288" s="299" t="s">
        <v>1364</v>
      </c>
      <c r="H288" s="299"/>
      <c r="I288" s="299"/>
      <c r="J288" s="299"/>
      <c r="K288" s="299"/>
    </row>
    <row r="289" spans="1:11" x14ac:dyDescent="0.2">
      <c r="A289" s="299" t="s">
        <v>1048</v>
      </c>
      <c r="B289" s="313">
        <v>50000</v>
      </c>
      <c r="C289" s="313"/>
      <c r="D289" s="298">
        <v>11795573656</v>
      </c>
      <c r="E289" s="299" t="s">
        <v>1363</v>
      </c>
      <c r="F289" s="299" t="s">
        <v>774</v>
      </c>
      <c r="G289" s="299" t="s">
        <v>1364</v>
      </c>
      <c r="H289" s="299"/>
      <c r="I289" s="299"/>
      <c r="J289" s="299"/>
      <c r="K289" s="299"/>
    </row>
    <row r="290" spans="1:11" x14ac:dyDescent="0.2">
      <c r="A290" s="299" t="s">
        <v>1049</v>
      </c>
      <c r="B290" s="313">
        <v>100000</v>
      </c>
      <c r="C290" s="313"/>
      <c r="D290" s="298">
        <v>11795573656</v>
      </c>
      <c r="E290" s="299" t="s">
        <v>1363</v>
      </c>
      <c r="F290" s="299" t="s">
        <v>774</v>
      </c>
      <c r="G290" s="299" t="s">
        <v>1364</v>
      </c>
      <c r="H290" s="299"/>
      <c r="I290" s="299"/>
      <c r="J290" s="299"/>
      <c r="K290" s="299"/>
    </row>
    <row r="291" spans="1:11" x14ac:dyDescent="0.2">
      <c r="A291" s="299" t="s">
        <v>1050</v>
      </c>
      <c r="B291" s="313">
        <v>100000</v>
      </c>
      <c r="C291" s="313"/>
      <c r="D291" s="298" t="s">
        <v>1369</v>
      </c>
      <c r="E291" s="299" t="s">
        <v>1370</v>
      </c>
      <c r="F291" s="299" t="s">
        <v>776</v>
      </c>
      <c r="G291" s="299" t="s">
        <v>1371</v>
      </c>
      <c r="H291" s="299"/>
      <c r="I291" s="299"/>
      <c r="J291" s="299"/>
      <c r="K291" s="299"/>
    </row>
    <row r="292" spans="1:11" x14ac:dyDescent="0.2">
      <c r="A292" s="299" t="s">
        <v>1052</v>
      </c>
      <c r="B292" s="313">
        <v>50000</v>
      </c>
      <c r="C292" s="313"/>
      <c r="D292" s="298">
        <v>80582455741</v>
      </c>
      <c r="E292" s="299" t="s">
        <v>749</v>
      </c>
      <c r="F292" s="299" t="s">
        <v>774</v>
      </c>
      <c r="G292" s="299" t="s">
        <v>1373</v>
      </c>
      <c r="H292" s="299"/>
      <c r="I292" s="299"/>
      <c r="J292" s="299"/>
      <c r="K292" s="299"/>
    </row>
    <row r="293" spans="1:11" x14ac:dyDescent="0.2">
      <c r="A293" s="299" t="s">
        <v>1055</v>
      </c>
      <c r="B293" s="313">
        <v>50000</v>
      </c>
      <c r="C293" s="313"/>
      <c r="D293" s="298">
        <v>80582455741</v>
      </c>
      <c r="E293" s="299" t="s">
        <v>749</v>
      </c>
      <c r="F293" s="299" t="s">
        <v>774</v>
      </c>
      <c r="G293" s="299" t="s">
        <v>1373</v>
      </c>
      <c r="H293" s="299"/>
      <c r="I293" s="299"/>
      <c r="J293" s="299"/>
      <c r="K293" s="299"/>
    </row>
    <row r="294" spans="1:11" x14ac:dyDescent="0.2">
      <c r="A294" s="299" t="s">
        <v>1059</v>
      </c>
      <c r="B294" s="313">
        <v>50000</v>
      </c>
      <c r="C294" s="313"/>
      <c r="D294" s="298">
        <v>80582455741</v>
      </c>
      <c r="E294" s="299" t="s">
        <v>749</v>
      </c>
      <c r="F294" s="299" t="s">
        <v>774</v>
      </c>
      <c r="G294" s="299" t="s">
        <v>1373</v>
      </c>
      <c r="H294" s="299"/>
      <c r="I294" s="299"/>
      <c r="J294" s="299"/>
      <c r="K294" s="299"/>
    </row>
    <row r="295" spans="1:11" x14ac:dyDescent="0.2">
      <c r="A295" s="299" t="s">
        <v>1062</v>
      </c>
      <c r="B295" s="313">
        <v>50000</v>
      </c>
      <c r="C295" s="313"/>
      <c r="D295" s="298">
        <v>80582455741</v>
      </c>
      <c r="E295" s="299" t="s">
        <v>749</v>
      </c>
      <c r="F295" s="299" t="s">
        <v>774</v>
      </c>
      <c r="G295" s="299" t="s">
        <v>1373</v>
      </c>
      <c r="H295" s="299"/>
      <c r="I295" s="299"/>
      <c r="J295" s="299"/>
      <c r="K295" s="299"/>
    </row>
    <row r="296" spans="1:11" x14ac:dyDescent="0.2">
      <c r="A296" s="299" t="s">
        <v>1065</v>
      </c>
      <c r="B296" s="313">
        <v>50000</v>
      </c>
      <c r="C296" s="313"/>
      <c r="D296" s="298">
        <v>68685424478</v>
      </c>
      <c r="E296" s="299" t="s">
        <v>1378</v>
      </c>
      <c r="F296" s="299" t="s">
        <v>774</v>
      </c>
      <c r="G296" s="305" t="s">
        <v>1379</v>
      </c>
      <c r="H296" s="299"/>
      <c r="I296" s="299"/>
      <c r="J296" s="299"/>
      <c r="K296" s="299"/>
    </row>
    <row r="297" spans="1:11" x14ac:dyDescent="0.2">
      <c r="A297" s="299" t="s">
        <v>1068</v>
      </c>
      <c r="B297" s="313">
        <v>50000</v>
      </c>
      <c r="C297" s="313"/>
      <c r="D297" s="298">
        <v>68685424478</v>
      </c>
      <c r="E297" s="299" t="s">
        <v>1378</v>
      </c>
      <c r="F297" s="299" t="s">
        <v>774</v>
      </c>
      <c r="G297" s="305" t="s">
        <v>1379</v>
      </c>
      <c r="H297" s="299"/>
      <c r="I297" s="299"/>
      <c r="J297" s="299"/>
      <c r="K297" s="299"/>
    </row>
    <row r="298" spans="1:11" x14ac:dyDescent="0.2">
      <c r="A298" s="299" t="s">
        <v>1069</v>
      </c>
      <c r="B298" s="313">
        <v>10000</v>
      </c>
      <c r="C298" s="313"/>
      <c r="D298" s="298">
        <v>68685424478</v>
      </c>
      <c r="E298" s="299" t="s">
        <v>1378</v>
      </c>
      <c r="F298" s="299" t="s">
        <v>774</v>
      </c>
      <c r="G298" s="305" t="s">
        <v>1379</v>
      </c>
      <c r="H298" s="299"/>
      <c r="I298" s="299"/>
      <c r="J298" s="299"/>
      <c r="K298" s="299"/>
    </row>
    <row r="299" spans="1:11" x14ac:dyDescent="0.2">
      <c r="A299" s="299" t="s">
        <v>1070</v>
      </c>
      <c r="B299" s="313">
        <v>10000</v>
      </c>
      <c r="C299" s="313"/>
      <c r="D299" s="298">
        <v>68685424478</v>
      </c>
      <c r="E299" s="299" t="s">
        <v>1378</v>
      </c>
      <c r="F299" s="299" t="s">
        <v>774</v>
      </c>
      <c r="G299" s="305" t="s">
        <v>1379</v>
      </c>
      <c r="H299" s="299"/>
      <c r="I299" s="299"/>
      <c r="J299" s="299"/>
      <c r="K299" s="299"/>
    </row>
    <row r="300" spans="1:11" x14ac:dyDescent="0.2">
      <c r="A300" s="299" t="s">
        <v>1071</v>
      </c>
      <c r="B300" s="313">
        <v>100000</v>
      </c>
      <c r="C300" s="313"/>
      <c r="D300" s="298">
        <v>75900705982</v>
      </c>
      <c r="E300" s="299" t="s">
        <v>1386</v>
      </c>
      <c r="F300" s="299" t="s">
        <v>776</v>
      </c>
      <c r="G300" s="305" t="s">
        <v>1387</v>
      </c>
      <c r="H300" s="299"/>
      <c r="I300" s="299"/>
      <c r="J300" s="299"/>
      <c r="K300" s="299"/>
    </row>
    <row r="301" spans="1:11" x14ac:dyDescent="0.2">
      <c r="A301" s="299" t="s">
        <v>1920</v>
      </c>
      <c r="B301" s="313">
        <v>10000</v>
      </c>
      <c r="C301" s="313"/>
      <c r="D301" s="298">
        <v>86815029268</v>
      </c>
      <c r="E301" s="299" t="s">
        <v>1389</v>
      </c>
      <c r="F301" s="299" t="s">
        <v>776</v>
      </c>
      <c r="G301" s="305" t="s">
        <v>1390</v>
      </c>
      <c r="H301" s="299"/>
      <c r="I301" s="299"/>
      <c r="J301" s="299"/>
      <c r="K301" s="299"/>
    </row>
    <row r="302" spans="1:11" x14ac:dyDescent="0.2">
      <c r="A302" s="299" t="s">
        <v>1921</v>
      </c>
      <c r="B302" s="313">
        <v>10000</v>
      </c>
      <c r="C302" s="313"/>
      <c r="D302" s="298">
        <v>6638476396</v>
      </c>
      <c r="E302" s="299" t="s">
        <v>751</v>
      </c>
      <c r="F302" s="299" t="s">
        <v>776</v>
      </c>
      <c r="G302" s="305" t="s">
        <v>1392</v>
      </c>
      <c r="H302" s="299"/>
      <c r="I302" s="299"/>
      <c r="J302" s="299"/>
      <c r="K302" s="299"/>
    </row>
    <row r="303" spans="1:11" x14ac:dyDescent="0.2">
      <c r="A303" s="299" t="s">
        <v>1922</v>
      </c>
      <c r="B303" s="313">
        <v>50000</v>
      </c>
      <c r="C303" s="313"/>
      <c r="D303" s="298">
        <v>62816899934</v>
      </c>
      <c r="E303" s="299" t="s">
        <v>1394</v>
      </c>
      <c r="F303" s="299" t="s">
        <v>776</v>
      </c>
      <c r="G303" s="305" t="s">
        <v>1395</v>
      </c>
      <c r="H303" s="299"/>
      <c r="I303" s="299"/>
      <c r="J303" s="299"/>
      <c r="K303" s="299"/>
    </row>
    <row r="304" spans="1:11" x14ac:dyDescent="0.2">
      <c r="A304" s="299" t="s">
        <v>1923</v>
      </c>
      <c r="B304" s="313">
        <v>100000</v>
      </c>
      <c r="C304" s="313"/>
      <c r="D304" s="298">
        <v>56234977132</v>
      </c>
      <c r="E304" s="299" t="s">
        <v>1397</v>
      </c>
      <c r="F304" s="299" t="s">
        <v>776</v>
      </c>
      <c r="G304" s="305" t="s">
        <v>1398</v>
      </c>
      <c r="H304" s="299"/>
      <c r="I304" s="299"/>
      <c r="J304" s="299"/>
      <c r="K304" s="299"/>
    </row>
    <row r="305" spans="1:11" x14ac:dyDescent="0.2">
      <c r="A305" s="299" t="s">
        <v>1924</v>
      </c>
      <c r="B305" s="313">
        <v>50000</v>
      </c>
      <c r="C305" s="313"/>
      <c r="D305" s="298">
        <v>61497557729</v>
      </c>
      <c r="E305" s="299" t="s">
        <v>1400</v>
      </c>
      <c r="F305" s="299" t="s">
        <v>776</v>
      </c>
      <c r="G305" s="305" t="s">
        <v>1401</v>
      </c>
      <c r="H305" s="299"/>
      <c r="I305" s="299"/>
      <c r="J305" s="299"/>
      <c r="K305" s="299"/>
    </row>
    <row r="306" spans="1:11" x14ac:dyDescent="0.2">
      <c r="A306" s="299" t="s">
        <v>1925</v>
      </c>
      <c r="B306" s="313">
        <v>50000</v>
      </c>
      <c r="C306" s="313"/>
      <c r="D306" s="298">
        <v>61497557729</v>
      </c>
      <c r="E306" s="299" t="s">
        <v>1400</v>
      </c>
      <c r="F306" s="299" t="s">
        <v>776</v>
      </c>
      <c r="G306" s="305" t="s">
        <v>1401</v>
      </c>
      <c r="H306" s="299"/>
      <c r="I306" s="299"/>
      <c r="J306" s="299"/>
      <c r="K306" s="299"/>
    </row>
    <row r="307" spans="1:11" x14ac:dyDescent="0.2">
      <c r="A307" s="299" t="s">
        <v>1926</v>
      </c>
      <c r="B307" s="313">
        <v>50000</v>
      </c>
      <c r="C307" s="313"/>
      <c r="D307" s="298" t="s">
        <v>1404</v>
      </c>
      <c r="E307" s="299" t="s">
        <v>1405</v>
      </c>
      <c r="F307" s="299" t="s">
        <v>776</v>
      </c>
      <c r="G307" s="305" t="s">
        <v>1406</v>
      </c>
      <c r="H307" s="299"/>
      <c r="I307" s="299"/>
      <c r="J307" s="299"/>
      <c r="K307" s="299"/>
    </row>
    <row r="308" spans="1:11" x14ac:dyDescent="0.2">
      <c r="A308" s="299" t="s">
        <v>1927</v>
      </c>
      <c r="B308" s="313">
        <v>50000</v>
      </c>
      <c r="C308" s="313"/>
      <c r="D308" s="298" t="s">
        <v>1404</v>
      </c>
      <c r="E308" s="299" t="s">
        <v>1408</v>
      </c>
      <c r="F308" s="299" t="s">
        <v>776</v>
      </c>
      <c r="G308" s="305" t="s">
        <v>1409</v>
      </c>
      <c r="H308" s="299"/>
      <c r="I308" s="299"/>
      <c r="J308" s="299"/>
      <c r="K308" s="299"/>
    </row>
    <row r="309" spans="1:11" x14ac:dyDescent="0.2">
      <c r="A309" s="299" t="s">
        <v>1075</v>
      </c>
      <c r="B309" s="313">
        <v>50000</v>
      </c>
      <c r="C309" s="313"/>
      <c r="D309" s="298" t="s">
        <v>1411</v>
      </c>
      <c r="E309" s="299" t="s">
        <v>1412</v>
      </c>
      <c r="F309" s="299" t="s">
        <v>776</v>
      </c>
      <c r="G309" s="305" t="s">
        <v>1413</v>
      </c>
      <c r="H309" s="299"/>
      <c r="I309" s="299"/>
      <c r="J309" s="299"/>
      <c r="K309" s="299"/>
    </row>
    <row r="310" spans="1:11" x14ac:dyDescent="0.2">
      <c r="A310" s="299" t="s">
        <v>1077</v>
      </c>
      <c r="B310" s="313">
        <v>50000</v>
      </c>
      <c r="C310" s="313"/>
      <c r="D310" s="298">
        <v>85491869064</v>
      </c>
      <c r="E310" s="299" t="s">
        <v>759</v>
      </c>
      <c r="F310" s="299" t="s">
        <v>776</v>
      </c>
      <c r="G310" s="305" t="s">
        <v>1395</v>
      </c>
      <c r="H310" s="299"/>
      <c r="I310" s="299"/>
      <c r="J310" s="299"/>
      <c r="K310" s="299"/>
    </row>
    <row r="311" spans="1:11" x14ac:dyDescent="0.2">
      <c r="A311" s="299" t="s">
        <v>1078</v>
      </c>
      <c r="B311" s="316">
        <v>50000</v>
      </c>
      <c r="C311" s="316"/>
      <c r="D311" s="308"/>
      <c r="E311" s="309" t="s">
        <v>1897</v>
      </c>
      <c r="F311" s="309"/>
      <c r="G311" s="310" t="s">
        <v>1898</v>
      </c>
      <c r="H311" s="309" t="s">
        <v>1899</v>
      </c>
      <c r="I311" s="309"/>
      <c r="J311" s="299"/>
      <c r="K311" s="299"/>
    </row>
    <row r="312" spans="1:11" x14ac:dyDescent="0.2">
      <c r="A312" s="299" t="s">
        <v>1081</v>
      </c>
      <c r="B312" s="313">
        <v>10000</v>
      </c>
      <c r="C312" s="313"/>
      <c r="D312" s="298">
        <v>24120515370</v>
      </c>
      <c r="E312" s="299" t="s">
        <v>1416</v>
      </c>
      <c r="F312" s="299" t="s">
        <v>776</v>
      </c>
      <c r="G312" s="305" t="s">
        <v>1417</v>
      </c>
      <c r="H312" s="299"/>
      <c r="I312" s="299"/>
      <c r="J312" s="299"/>
      <c r="K312" s="299"/>
    </row>
    <row r="313" spans="1:11" x14ac:dyDescent="0.2">
      <c r="A313" s="299" t="s">
        <v>1084</v>
      </c>
      <c r="B313" s="313">
        <v>50000</v>
      </c>
      <c r="C313" s="313"/>
      <c r="D313" s="298">
        <v>31395226754</v>
      </c>
      <c r="E313" s="299" t="s">
        <v>1419</v>
      </c>
      <c r="F313" s="299" t="s">
        <v>776</v>
      </c>
      <c r="G313" s="305" t="s">
        <v>1420</v>
      </c>
      <c r="H313" s="299"/>
      <c r="I313" s="299"/>
      <c r="J313" s="299"/>
      <c r="K313" s="299"/>
    </row>
    <row r="314" spans="1:11" x14ac:dyDescent="0.2">
      <c r="A314" s="299" t="s">
        <v>1087</v>
      </c>
      <c r="B314" s="313">
        <v>100000</v>
      </c>
      <c r="C314" s="313"/>
      <c r="D314" s="298">
        <v>90121977601</v>
      </c>
      <c r="E314" s="299" t="s">
        <v>1422</v>
      </c>
      <c r="F314" s="299" t="s">
        <v>776</v>
      </c>
      <c r="G314" s="305" t="s">
        <v>1423</v>
      </c>
      <c r="H314" s="299"/>
      <c r="I314" s="299"/>
      <c r="J314" s="299"/>
      <c r="K314" s="299"/>
    </row>
    <row r="315" spans="1:11" x14ac:dyDescent="0.2">
      <c r="A315" s="299" t="s">
        <v>1089</v>
      </c>
      <c r="B315" s="313">
        <v>50000</v>
      </c>
      <c r="C315" s="313"/>
      <c r="D315" s="298">
        <v>61857648653</v>
      </c>
      <c r="E315" s="299" t="s">
        <v>795</v>
      </c>
      <c r="F315" s="299" t="s">
        <v>776</v>
      </c>
      <c r="G315" s="305" t="s">
        <v>1392</v>
      </c>
      <c r="H315" s="299"/>
      <c r="I315" s="299"/>
      <c r="J315" s="299"/>
      <c r="K315" s="299"/>
    </row>
    <row r="316" spans="1:11" x14ac:dyDescent="0.2">
      <c r="A316" s="299" t="s">
        <v>1092</v>
      </c>
      <c r="B316" s="313">
        <v>50000</v>
      </c>
      <c r="C316" s="313"/>
      <c r="D316" s="298">
        <v>86200994088</v>
      </c>
      <c r="E316" s="299" t="s">
        <v>1426</v>
      </c>
      <c r="F316" s="299" t="s">
        <v>776</v>
      </c>
      <c r="G316" s="305" t="s">
        <v>1427</v>
      </c>
      <c r="H316" s="299"/>
      <c r="I316" s="299"/>
      <c r="J316" s="299"/>
      <c r="K316" s="299"/>
    </row>
    <row r="317" spans="1:11" x14ac:dyDescent="0.2">
      <c r="A317" s="299" t="s">
        <v>1095</v>
      </c>
      <c r="B317" s="313">
        <v>100000</v>
      </c>
      <c r="C317" s="313"/>
      <c r="D317" s="298">
        <v>67914323198</v>
      </c>
      <c r="E317" s="299" t="s">
        <v>787</v>
      </c>
      <c r="F317" s="299" t="s">
        <v>776</v>
      </c>
      <c r="G317" s="305" t="s">
        <v>1398</v>
      </c>
      <c r="H317" s="299"/>
      <c r="I317" s="299"/>
      <c r="J317" s="299"/>
      <c r="K317" s="299"/>
    </row>
    <row r="318" spans="1:11" x14ac:dyDescent="0.2">
      <c r="A318" s="299" t="s">
        <v>1096</v>
      </c>
      <c r="B318" s="313">
        <v>10000</v>
      </c>
      <c r="C318" s="313"/>
      <c r="D318" s="298">
        <v>73790408263</v>
      </c>
      <c r="E318" s="299" t="s">
        <v>1430</v>
      </c>
      <c r="F318" s="299" t="s">
        <v>776</v>
      </c>
      <c r="G318" s="305" t="s">
        <v>1431</v>
      </c>
      <c r="H318" s="299"/>
      <c r="I318" s="299"/>
      <c r="J318" s="299"/>
      <c r="K318" s="299"/>
    </row>
    <row r="319" spans="1:11" x14ac:dyDescent="0.2">
      <c r="A319" s="299" t="s">
        <v>1097</v>
      </c>
      <c r="B319" s="313">
        <v>10000</v>
      </c>
      <c r="C319" s="313"/>
      <c r="D319" s="298">
        <v>19615912636</v>
      </c>
      <c r="E319" s="299" t="s">
        <v>1433</v>
      </c>
      <c r="F319" s="299" t="s">
        <v>776</v>
      </c>
      <c r="G319" s="305" t="s">
        <v>1413</v>
      </c>
      <c r="H319" s="299"/>
      <c r="I319" s="299"/>
      <c r="J319" s="299"/>
      <c r="K319" s="299"/>
    </row>
    <row r="320" spans="1:11" x14ac:dyDescent="0.2">
      <c r="A320" s="299" t="s">
        <v>1100</v>
      </c>
      <c r="B320" s="313">
        <v>50000</v>
      </c>
      <c r="C320" s="313"/>
      <c r="D320" s="298">
        <v>67309769464</v>
      </c>
      <c r="E320" s="299" t="s">
        <v>1435</v>
      </c>
      <c r="F320" s="299" t="s">
        <v>776</v>
      </c>
      <c r="G320" s="305" t="s">
        <v>1436</v>
      </c>
      <c r="H320" s="299"/>
      <c r="I320" s="299"/>
      <c r="J320" s="299"/>
      <c r="K320" s="299"/>
    </row>
    <row r="321" spans="1:11" x14ac:dyDescent="0.2">
      <c r="A321" s="299" t="s">
        <v>1102</v>
      </c>
      <c r="B321" s="313">
        <v>100000</v>
      </c>
      <c r="C321" s="313"/>
      <c r="D321" s="298">
        <v>82288447935</v>
      </c>
      <c r="E321" s="299" t="s">
        <v>784</v>
      </c>
      <c r="F321" s="299" t="s">
        <v>776</v>
      </c>
      <c r="G321" s="305" t="s">
        <v>408</v>
      </c>
      <c r="H321" s="299"/>
      <c r="I321" s="299"/>
      <c r="J321" s="299"/>
      <c r="K321" s="299"/>
    </row>
    <row r="322" spans="1:11" x14ac:dyDescent="0.2">
      <c r="A322" s="299" t="s">
        <v>1105</v>
      </c>
      <c r="B322" s="313">
        <v>10000</v>
      </c>
      <c r="C322" s="313"/>
      <c r="D322" s="298">
        <v>92036445272</v>
      </c>
      <c r="E322" s="299" t="s">
        <v>1439</v>
      </c>
      <c r="F322" s="299" t="s">
        <v>776</v>
      </c>
      <c r="G322" s="305" t="s">
        <v>1440</v>
      </c>
      <c r="H322" s="299"/>
      <c r="I322" s="299"/>
      <c r="J322" s="299"/>
      <c r="K322" s="299"/>
    </row>
    <row r="323" spans="1:11" x14ac:dyDescent="0.2">
      <c r="A323" s="299" t="s">
        <v>1108</v>
      </c>
      <c r="B323" s="313">
        <v>50000</v>
      </c>
      <c r="C323" s="313"/>
      <c r="D323" s="298">
        <v>13999763291</v>
      </c>
      <c r="E323" s="299" t="s">
        <v>845</v>
      </c>
      <c r="F323" s="299" t="s">
        <v>776</v>
      </c>
      <c r="G323" s="305" t="s">
        <v>1420</v>
      </c>
      <c r="H323" s="299"/>
      <c r="I323" s="299"/>
      <c r="J323" s="299"/>
      <c r="K323" s="299"/>
    </row>
    <row r="324" spans="1:11" x14ac:dyDescent="0.2">
      <c r="A324" s="299" t="s">
        <v>1112</v>
      </c>
      <c r="B324" s="313">
        <v>10000</v>
      </c>
      <c r="C324" s="313"/>
      <c r="D324" s="298">
        <v>67043605764</v>
      </c>
      <c r="E324" s="299" t="s">
        <v>1443</v>
      </c>
      <c r="F324" s="299" t="s">
        <v>776</v>
      </c>
      <c r="G324" s="305" t="s">
        <v>1444</v>
      </c>
      <c r="H324" s="299"/>
      <c r="I324" s="299"/>
      <c r="J324" s="299"/>
      <c r="K324" s="299"/>
    </row>
    <row r="325" spans="1:11" x14ac:dyDescent="0.2">
      <c r="A325" s="299" t="s">
        <v>1113</v>
      </c>
      <c r="B325" s="313">
        <v>50000</v>
      </c>
      <c r="C325" s="313"/>
      <c r="D325" s="298">
        <v>59441514370</v>
      </c>
      <c r="E325" s="299" t="s">
        <v>1446</v>
      </c>
      <c r="F325" s="299" t="s">
        <v>776</v>
      </c>
      <c r="G325" s="305" t="s">
        <v>1409</v>
      </c>
      <c r="H325" s="299"/>
      <c r="I325" s="299"/>
      <c r="J325" s="299"/>
      <c r="K325" s="299"/>
    </row>
    <row r="326" spans="1:11" x14ac:dyDescent="0.2">
      <c r="A326" s="299" t="s">
        <v>1117</v>
      </c>
      <c r="B326" s="313">
        <v>100000</v>
      </c>
      <c r="C326" s="313"/>
      <c r="D326" s="298">
        <v>77141598953</v>
      </c>
      <c r="E326" s="299" t="s">
        <v>1448</v>
      </c>
      <c r="F326" s="299" t="s">
        <v>776</v>
      </c>
      <c r="G326" s="305" t="s">
        <v>1449</v>
      </c>
      <c r="H326" s="299"/>
      <c r="I326" s="299"/>
      <c r="J326" s="299"/>
      <c r="K326" s="299"/>
    </row>
    <row r="327" spans="1:11" x14ac:dyDescent="0.2">
      <c r="A327" s="299" t="s">
        <v>1119</v>
      </c>
      <c r="B327" s="313">
        <v>50000</v>
      </c>
      <c r="C327" s="313"/>
      <c r="D327" s="298">
        <v>89715127314</v>
      </c>
      <c r="E327" s="299" t="s">
        <v>1451</v>
      </c>
      <c r="F327" s="299" t="s">
        <v>776</v>
      </c>
      <c r="G327" s="305" t="s">
        <v>408</v>
      </c>
      <c r="H327" s="299"/>
      <c r="I327" s="299"/>
      <c r="J327" s="299"/>
      <c r="K327" s="299"/>
    </row>
    <row r="328" spans="1:11" x14ac:dyDescent="0.2">
      <c r="A328" s="299" t="s">
        <v>1121</v>
      </c>
      <c r="B328" s="313">
        <v>10000</v>
      </c>
      <c r="C328" s="313"/>
      <c r="D328" s="298">
        <v>71657430972</v>
      </c>
      <c r="E328" s="299" t="s">
        <v>1453</v>
      </c>
      <c r="F328" s="299" t="s">
        <v>776</v>
      </c>
      <c r="G328" s="305" t="s">
        <v>1420</v>
      </c>
      <c r="H328" s="299"/>
      <c r="I328" s="299"/>
      <c r="J328" s="299"/>
      <c r="K328" s="299"/>
    </row>
    <row r="329" spans="1:11" x14ac:dyDescent="0.2">
      <c r="A329" s="299" t="s">
        <v>1123</v>
      </c>
      <c r="B329" s="313">
        <v>100000</v>
      </c>
      <c r="C329" s="313"/>
      <c r="D329" s="298">
        <v>57728250277</v>
      </c>
      <c r="E329" s="299" t="s">
        <v>1455</v>
      </c>
      <c r="F329" s="299" t="s">
        <v>776</v>
      </c>
      <c r="G329" s="305" t="s">
        <v>408</v>
      </c>
      <c r="H329" s="299"/>
      <c r="I329" s="299"/>
      <c r="J329" s="299"/>
      <c r="K329" s="299"/>
    </row>
    <row r="330" spans="1:11" x14ac:dyDescent="0.2">
      <c r="A330" s="299" t="s">
        <v>1124</v>
      </c>
      <c r="B330" s="313">
        <v>100000</v>
      </c>
      <c r="C330" s="313"/>
      <c r="D330" s="298" t="s">
        <v>1457</v>
      </c>
      <c r="E330" s="299" t="s">
        <v>1458</v>
      </c>
      <c r="F330" s="299" t="s">
        <v>776</v>
      </c>
      <c r="G330" s="305" t="s">
        <v>408</v>
      </c>
      <c r="H330" s="299"/>
      <c r="I330" s="299"/>
      <c r="J330" s="299"/>
      <c r="K330" s="299"/>
    </row>
    <row r="331" spans="1:11" x14ac:dyDescent="0.2">
      <c r="A331" s="299" t="s">
        <v>1125</v>
      </c>
      <c r="B331" s="313">
        <v>100000</v>
      </c>
      <c r="C331" s="313"/>
      <c r="D331" s="298">
        <v>46766899351</v>
      </c>
      <c r="E331" s="299" t="s">
        <v>1460</v>
      </c>
      <c r="F331" s="299" t="s">
        <v>776</v>
      </c>
      <c r="G331" s="305" t="s">
        <v>1461</v>
      </c>
      <c r="H331" s="299"/>
      <c r="I331" s="299"/>
      <c r="J331" s="299"/>
      <c r="K331" s="299"/>
    </row>
    <row r="332" spans="1:11" x14ac:dyDescent="0.2">
      <c r="A332" s="299" t="s">
        <v>1126</v>
      </c>
      <c r="B332" s="313">
        <v>500000</v>
      </c>
      <c r="C332" s="313"/>
      <c r="D332" s="298">
        <v>13109708909</v>
      </c>
      <c r="E332" s="299" t="s">
        <v>1463</v>
      </c>
      <c r="F332" s="299" t="s">
        <v>776</v>
      </c>
      <c r="G332" s="305" t="s">
        <v>1464</v>
      </c>
      <c r="H332" s="299"/>
      <c r="I332" s="299"/>
      <c r="J332" s="299"/>
      <c r="K332" s="299"/>
    </row>
    <row r="333" spans="1:11" x14ac:dyDescent="0.2">
      <c r="A333" s="299" t="s">
        <v>1129</v>
      </c>
      <c r="B333" s="313">
        <v>100000</v>
      </c>
      <c r="C333" s="313"/>
      <c r="D333" s="298" t="s">
        <v>1466</v>
      </c>
      <c r="E333" s="299" t="s">
        <v>1467</v>
      </c>
      <c r="F333" s="299" t="s">
        <v>776</v>
      </c>
      <c r="G333" s="305" t="s">
        <v>1436</v>
      </c>
      <c r="H333" s="299"/>
      <c r="I333" s="299"/>
      <c r="J333" s="299"/>
      <c r="K333" s="299"/>
    </row>
    <row r="334" spans="1:11" x14ac:dyDescent="0.2">
      <c r="A334" s="299" t="s">
        <v>1132</v>
      </c>
      <c r="B334" s="313">
        <v>50000</v>
      </c>
      <c r="C334" s="313"/>
      <c r="D334" s="298">
        <v>23210367382</v>
      </c>
      <c r="E334" s="299" t="s">
        <v>1469</v>
      </c>
      <c r="F334" s="299" t="s">
        <v>776</v>
      </c>
      <c r="G334" s="305" t="s">
        <v>1470</v>
      </c>
      <c r="H334" s="299"/>
      <c r="I334" s="299"/>
      <c r="J334" s="299"/>
      <c r="K334" s="299"/>
    </row>
    <row r="335" spans="1:11" x14ac:dyDescent="0.2">
      <c r="A335" s="299" t="s">
        <v>1136</v>
      </c>
      <c r="B335" s="313">
        <v>50000</v>
      </c>
      <c r="C335" s="313"/>
      <c r="D335" s="298">
        <v>16829649041</v>
      </c>
      <c r="E335" s="299" t="s">
        <v>1472</v>
      </c>
      <c r="F335" s="299" t="s">
        <v>776</v>
      </c>
      <c r="G335" s="305" t="s">
        <v>1413</v>
      </c>
      <c r="H335" s="299"/>
      <c r="I335" s="299"/>
      <c r="J335" s="299"/>
      <c r="K335" s="299"/>
    </row>
    <row r="336" spans="1:11" x14ac:dyDescent="0.2">
      <c r="A336" s="299" t="s">
        <v>1137</v>
      </c>
      <c r="B336" s="313">
        <v>10000</v>
      </c>
      <c r="C336" s="313"/>
      <c r="D336" s="298">
        <v>72998817595</v>
      </c>
      <c r="E336" s="299" t="s">
        <v>1474</v>
      </c>
      <c r="F336" s="299" t="s">
        <v>776</v>
      </c>
      <c r="G336" s="305" t="s">
        <v>1475</v>
      </c>
      <c r="H336" s="299"/>
      <c r="I336" s="299"/>
      <c r="J336" s="299"/>
      <c r="K336" s="299"/>
    </row>
    <row r="337" spans="1:11" x14ac:dyDescent="0.2">
      <c r="A337" s="299" t="s">
        <v>1138</v>
      </c>
      <c r="B337" s="313">
        <v>50000</v>
      </c>
      <c r="C337" s="313"/>
      <c r="D337" s="298">
        <v>76600669378</v>
      </c>
      <c r="E337" s="299" t="s">
        <v>1477</v>
      </c>
      <c r="F337" s="299" t="s">
        <v>776</v>
      </c>
      <c r="G337" s="305" t="s">
        <v>1478</v>
      </c>
      <c r="H337" s="299"/>
      <c r="I337" s="299"/>
      <c r="J337" s="299"/>
      <c r="K337" s="299"/>
    </row>
    <row r="338" spans="1:11" x14ac:dyDescent="0.2">
      <c r="A338" s="299" t="s">
        <v>1928</v>
      </c>
      <c r="B338" s="313">
        <v>10000</v>
      </c>
      <c r="C338" s="313"/>
      <c r="D338" s="298">
        <v>3351575864</v>
      </c>
      <c r="E338" s="299" t="s">
        <v>1480</v>
      </c>
      <c r="F338" s="299" t="s">
        <v>776</v>
      </c>
      <c r="G338" s="305" t="s">
        <v>1481</v>
      </c>
      <c r="H338" s="299"/>
      <c r="I338" s="299"/>
      <c r="J338" s="299"/>
      <c r="K338" s="299"/>
    </row>
    <row r="339" spans="1:11" x14ac:dyDescent="0.2">
      <c r="A339" s="299" t="s">
        <v>1929</v>
      </c>
      <c r="B339" s="313">
        <v>50000</v>
      </c>
      <c r="C339" s="313"/>
      <c r="D339" s="298">
        <v>97182569908</v>
      </c>
      <c r="E339" s="299" t="s">
        <v>1483</v>
      </c>
      <c r="F339" s="299" t="s">
        <v>776</v>
      </c>
      <c r="G339" s="305" t="s">
        <v>1406</v>
      </c>
      <c r="H339" s="299"/>
      <c r="I339" s="299"/>
      <c r="J339" s="299"/>
      <c r="K339" s="299"/>
    </row>
    <row r="340" spans="1:11" x14ac:dyDescent="0.2">
      <c r="A340" s="299" t="s">
        <v>1930</v>
      </c>
      <c r="B340" s="313">
        <v>100000</v>
      </c>
      <c r="C340" s="313"/>
      <c r="D340" s="298">
        <v>16114971907</v>
      </c>
      <c r="E340" s="299" t="s">
        <v>1485</v>
      </c>
      <c r="F340" s="299" t="s">
        <v>776</v>
      </c>
      <c r="G340" s="305" t="s">
        <v>1486</v>
      </c>
      <c r="H340" s="299"/>
      <c r="I340" s="299"/>
      <c r="J340" s="299"/>
      <c r="K340" s="299"/>
    </row>
    <row r="341" spans="1:11" x14ac:dyDescent="0.2">
      <c r="A341" s="299" t="s">
        <v>1931</v>
      </c>
      <c r="B341" s="313">
        <v>10000</v>
      </c>
      <c r="C341" s="313"/>
      <c r="D341" s="298">
        <v>80362383719</v>
      </c>
      <c r="E341" s="299" t="s">
        <v>1488</v>
      </c>
      <c r="F341" s="299" t="s">
        <v>776</v>
      </c>
      <c r="G341" s="305" t="s">
        <v>1489</v>
      </c>
      <c r="H341" s="299"/>
      <c r="I341" s="299"/>
      <c r="J341" s="299"/>
      <c r="K341" s="299"/>
    </row>
    <row r="342" spans="1:11" x14ac:dyDescent="0.2">
      <c r="A342" s="299" t="s">
        <v>1139</v>
      </c>
      <c r="B342" s="313">
        <v>50000</v>
      </c>
      <c r="C342" s="313"/>
      <c r="D342" s="298">
        <v>13579665096</v>
      </c>
      <c r="E342" s="299" t="s">
        <v>1491</v>
      </c>
      <c r="F342" s="299" t="s">
        <v>776</v>
      </c>
      <c r="G342" s="305" t="s">
        <v>1492</v>
      </c>
      <c r="H342" s="299"/>
      <c r="I342" s="299"/>
      <c r="J342" s="299"/>
      <c r="K342" s="299"/>
    </row>
    <row r="343" spans="1:11" x14ac:dyDescent="0.2">
      <c r="A343" s="299" t="s">
        <v>1142</v>
      </c>
      <c r="B343" s="313">
        <v>50000</v>
      </c>
      <c r="C343" s="313"/>
      <c r="D343" s="298">
        <v>10694563688</v>
      </c>
      <c r="E343" s="299" t="s">
        <v>1494</v>
      </c>
      <c r="F343" s="299" t="s">
        <v>776</v>
      </c>
      <c r="G343" s="305" t="s">
        <v>1420</v>
      </c>
      <c r="H343" s="299"/>
      <c r="I343" s="299"/>
      <c r="J343" s="299"/>
      <c r="K343" s="299"/>
    </row>
    <row r="344" spans="1:11" x14ac:dyDescent="0.2">
      <c r="A344" s="299" t="s">
        <v>1143</v>
      </c>
      <c r="B344" s="313">
        <v>50000</v>
      </c>
      <c r="C344" s="313"/>
      <c r="D344" s="298" t="s">
        <v>1496</v>
      </c>
      <c r="E344" s="299" t="s">
        <v>1497</v>
      </c>
      <c r="F344" s="299" t="s">
        <v>776</v>
      </c>
      <c r="G344" s="305" t="s">
        <v>1444</v>
      </c>
      <c r="H344" s="299"/>
      <c r="I344" s="299"/>
      <c r="J344" s="299"/>
      <c r="K344" s="299"/>
    </row>
    <row r="345" spans="1:11" x14ac:dyDescent="0.2">
      <c r="A345" s="299" t="s">
        <v>1144</v>
      </c>
      <c r="B345" s="313">
        <v>100000</v>
      </c>
      <c r="C345" s="313"/>
      <c r="D345" s="298">
        <v>55242204515</v>
      </c>
      <c r="E345" s="299" t="s">
        <v>782</v>
      </c>
      <c r="F345" s="299" t="s">
        <v>776</v>
      </c>
      <c r="G345" s="305" t="s">
        <v>1420</v>
      </c>
      <c r="H345" s="299"/>
      <c r="I345" s="299"/>
      <c r="J345" s="299"/>
      <c r="K345" s="299"/>
    </row>
    <row r="346" spans="1:11" x14ac:dyDescent="0.2">
      <c r="A346" s="299" t="s">
        <v>1145</v>
      </c>
      <c r="B346" s="313">
        <v>50000</v>
      </c>
      <c r="C346" s="313"/>
      <c r="D346" s="298">
        <v>4443311161</v>
      </c>
      <c r="E346" s="299" t="s">
        <v>1500</v>
      </c>
      <c r="F346" s="299" t="s">
        <v>776</v>
      </c>
      <c r="G346" s="305" t="s">
        <v>408</v>
      </c>
      <c r="H346" s="299"/>
      <c r="I346" s="299"/>
      <c r="J346" s="299"/>
      <c r="K346" s="299"/>
    </row>
    <row r="347" spans="1:11" x14ac:dyDescent="0.2">
      <c r="A347" s="299" t="s">
        <v>1148</v>
      </c>
      <c r="B347" s="313">
        <v>100000</v>
      </c>
      <c r="C347" s="313"/>
      <c r="D347" s="298">
        <v>42669049351</v>
      </c>
      <c r="E347" s="299" t="s">
        <v>1502</v>
      </c>
      <c r="F347" s="299" t="s">
        <v>776</v>
      </c>
      <c r="G347" s="305" t="s">
        <v>1444</v>
      </c>
      <c r="H347" s="299"/>
      <c r="I347" s="299"/>
      <c r="J347" s="299"/>
      <c r="K347" s="299"/>
    </row>
    <row r="348" spans="1:11" x14ac:dyDescent="0.2">
      <c r="A348" s="299" t="s">
        <v>1149</v>
      </c>
      <c r="B348" s="313">
        <v>100000</v>
      </c>
      <c r="C348" s="313"/>
      <c r="D348" s="298">
        <v>52231885426</v>
      </c>
      <c r="E348" s="299" t="s">
        <v>1504</v>
      </c>
      <c r="F348" s="299" t="s">
        <v>776</v>
      </c>
      <c r="G348" s="305" t="s">
        <v>1505</v>
      </c>
      <c r="H348" s="299"/>
      <c r="I348" s="299"/>
      <c r="J348" s="299"/>
      <c r="K348" s="299"/>
    </row>
    <row r="349" spans="1:11" x14ac:dyDescent="0.2">
      <c r="A349" s="299" t="s">
        <v>1150</v>
      </c>
      <c r="B349" s="313">
        <v>100000</v>
      </c>
      <c r="C349" s="313"/>
      <c r="D349" s="298">
        <v>76066490158</v>
      </c>
      <c r="E349" s="299" t="s">
        <v>1507</v>
      </c>
      <c r="F349" s="299" t="s">
        <v>776</v>
      </c>
      <c r="G349" s="305" t="s">
        <v>1444</v>
      </c>
      <c r="H349" s="299"/>
      <c r="I349" s="299"/>
      <c r="J349" s="299"/>
      <c r="K349" s="299"/>
    </row>
    <row r="350" spans="1:11" x14ac:dyDescent="0.2">
      <c r="A350" s="299" t="s">
        <v>1151</v>
      </c>
      <c r="B350" s="313">
        <v>50000</v>
      </c>
      <c r="C350" s="313"/>
      <c r="D350" s="298" t="s">
        <v>1509</v>
      </c>
      <c r="E350" s="299" t="s">
        <v>1510</v>
      </c>
      <c r="F350" s="299" t="s">
        <v>776</v>
      </c>
      <c r="G350" s="305" t="s">
        <v>1444</v>
      </c>
      <c r="H350" s="299"/>
      <c r="I350" s="299"/>
      <c r="J350" s="299"/>
      <c r="K350" s="299"/>
    </row>
    <row r="351" spans="1:11" x14ac:dyDescent="0.2">
      <c r="A351" s="299" t="s">
        <v>1154</v>
      </c>
      <c r="B351" s="313">
        <v>50000</v>
      </c>
      <c r="C351" s="313"/>
      <c r="D351" s="298">
        <v>55117889354</v>
      </c>
      <c r="E351" s="299" t="s">
        <v>1300</v>
      </c>
      <c r="F351" s="299" t="s">
        <v>776</v>
      </c>
      <c r="G351" s="305" t="s">
        <v>1420</v>
      </c>
      <c r="H351" s="299"/>
      <c r="I351" s="299"/>
      <c r="J351" s="299"/>
      <c r="K351" s="299"/>
    </row>
    <row r="352" spans="1:11" x14ac:dyDescent="0.2">
      <c r="A352" s="299" t="s">
        <v>1155</v>
      </c>
      <c r="B352" s="313">
        <v>50000</v>
      </c>
      <c r="C352" s="313"/>
      <c r="D352" s="298">
        <v>50044422970</v>
      </c>
      <c r="E352" s="299" t="s">
        <v>1303</v>
      </c>
      <c r="F352" s="299" t="s">
        <v>776</v>
      </c>
      <c r="G352" s="305" t="s">
        <v>1420</v>
      </c>
      <c r="H352" s="299"/>
      <c r="I352" s="299"/>
      <c r="J352" s="299"/>
      <c r="K352" s="299"/>
    </row>
    <row r="353" spans="1:11" x14ac:dyDescent="0.2">
      <c r="A353" s="299" t="s">
        <v>1156</v>
      </c>
      <c r="B353" s="313">
        <v>100000</v>
      </c>
      <c r="C353" s="313"/>
      <c r="D353" s="298">
        <v>65779724851</v>
      </c>
      <c r="E353" s="299" t="s">
        <v>1514</v>
      </c>
      <c r="F353" s="299" t="s">
        <v>776</v>
      </c>
      <c r="G353" s="305" t="s">
        <v>408</v>
      </c>
      <c r="H353" s="299"/>
      <c r="I353" s="299"/>
      <c r="J353" s="299"/>
      <c r="K353" s="299"/>
    </row>
    <row r="354" spans="1:11" x14ac:dyDescent="0.2">
      <c r="A354" s="299" t="s">
        <v>1157</v>
      </c>
      <c r="B354" s="313">
        <v>50000</v>
      </c>
      <c r="C354" s="313"/>
      <c r="D354" s="298">
        <v>37224656223</v>
      </c>
      <c r="E354" s="299" t="s">
        <v>750</v>
      </c>
      <c r="F354" s="299" t="s">
        <v>776</v>
      </c>
      <c r="G354" s="305" t="s">
        <v>1505</v>
      </c>
      <c r="H354" s="299"/>
      <c r="I354" s="299"/>
      <c r="J354" s="299"/>
      <c r="K354" s="299"/>
    </row>
    <row r="355" spans="1:11" x14ac:dyDescent="0.2">
      <c r="A355" s="299" t="s">
        <v>1932</v>
      </c>
      <c r="B355" s="313">
        <v>100000</v>
      </c>
      <c r="C355" s="313"/>
      <c r="D355" s="298" t="s">
        <v>1517</v>
      </c>
      <c r="E355" s="299" t="s">
        <v>762</v>
      </c>
      <c r="F355" s="299" t="s">
        <v>776</v>
      </c>
      <c r="G355" s="305" t="s">
        <v>1398</v>
      </c>
      <c r="H355" s="299"/>
      <c r="I355" s="299"/>
      <c r="J355" s="299"/>
      <c r="K355" s="299"/>
    </row>
    <row r="356" spans="1:11" x14ac:dyDescent="0.2">
      <c r="A356" s="299" t="s">
        <v>1933</v>
      </c>
      <c r="B356" s="313">
        <v>10000</v>
      </c>
      <c r="C356" s="313"/>
      <c r="D356" s="298">
        <v>51730150546</v>
      </c>
      <c r="E356" s="299" t="s">
        <v>1519</v>
      </c>
      <c r="F356" s="299" t="s">
        <v>776</v>
      </c>
      <c r="G356" s="305" t="s">
        <v>1444</v>
      </c>
      <c r="H356" s="299"/>
      <c r="I356" s="299"/>
      <c r="J356" s="299"/>
      <c r="K356" s="299"/>
    </row>
    <row r="357" spans="1:11" x14ac:dyDescent="0.2">
      <c r="A357" s="299" t="s">
        <v>1934</v>
      </c>
      <c r="B357" s="313">
        <v>5000</v>
      </c>
      <c r="C357" s="313"/>
      <c r="D357" s="298">
        <v>60200717893</v>
      </c>
      <c r="E357" s="299" t="s">
        <v>1521</v>
      </c>
      <c r="F357" s="299" t="s">
        <v>776</v>
      </c>
      <c r="G357" s="305" t="s">
        <v>1522</v>
      </c>
      <c r="H357" s="299"/>
      <c r="I357" s="299"/>
      <c r="J357" s="299"/>
      <c r="K357" s="299"/>
    </row>
    <row r="358" spans="1:11" x14ac:dyDescent="0.2">
      <c r="A358" s="299" t="s">
        <v>1935</v>
      </c>
      <c r="B358" s="313">
        <v>5000</v>
      </c>
      <c r="C358" s="313"/>
      <c r="D358" s="298">
        <v>77140282848</v>
      </c>
      <c r="E358" s="299" t="s">
        <v>1524</v>
      </c>
      <c r="F358" s="299" t="s">
        <v>776</v>
      </c>
      <c r="G358" s="305" t="s">
        <v>1525</v>
      </c>
      <c r="H358" s="299"/>
      <c r="I358" s="299"/>
      <c r="J358" s="299"/>
      <c r="K358" s="299"/>
    </row>
    <row r="359" spans="1:11" x14ac:dyDescent="0.2">
      <c r="A359" s="299" t="s">
        <v>1159</v>
      </c>
      <c r="B359" s="313">
        <v>50000</v>
      </c>
      <c r="C359" s="313"/>
      <c r="D359" s="298">
        <v>79822376323</v>
      </c>
      <c r="E359" s="299" t="s">
        <v>1527</v>
      </c>
      <c r="F359" s="299" t="s">
        <v>776</v>
      </c>
      <c r="G359" s="305" t="s">
        <v>1525</v>
      </c>
      <c r="H359" s="299"/>
      <c r="I359" s="299"/>
      <c r="J359" s="299"/>
      <c r="K359" s="299"/>
    </row>
    <row r="360" spans="1:11" x14ac:dyDescent="0.2">
      <c r="A360" s="299" t="s">
        <v>1161</v>
      </c>
      <c r="B360" s="313">
        <v>5000</v>
      </c>
      <c r="C360" s="313"/>
      <c r="D360" s="298">
        <v>17935709161</v>
      </c>
      <c r="E360" s="299" t="s">
        <v>1529</v>
      </c>
      <c r="F360" s="299" t="s">
        <v>776</v>
      </c>
      <c r="G360" s="305" t="s">
        <v>1461</v>
      </c>
      <c r="H360" s="299"/>
      <c r="I360" s="299"/>
      <c r="J360" s="299"/>
      <c r="K360" s="299"/>
    </row>
    <row r="361" spans="1:11" x14ac:dyDescent="0.2">
      <c r="A361" s="299" t="s">
        <v>1162</v>
      </c>
      <c r="B361" s="313">
        <v>5000</v>
      </c>
      <c r="C361" s="313"/>
      <c r="D361" s="298" t="s">
        <v>1531</v>
      </c>
      <c r="E361" s="299" t="s">
        <v>1532</v>
      </c>
      <c r="F361" s="299" t="s">
        <v>776</v>
      </c>
      <c r="G361" s="305" t="s">
        <v>1505</v>
      </c>
      <c r="H361" s="299"/>
      <c r="I361" s="299"/>
      <c r="J361" s="299"/>
      <c r="K361" s="299"/>
    </row>
    <row r="362" spans="1:11" x14ac:dyDescent="0.2">
      <c r="A362" s="299" t="s">
        <v>1166</v>
      </c>
      <c r="B362" s="313">
        <v>10000</v>
      </c>
      <c r="C362" s="313"/>
      <c r="D362" s="298">
        <v>29521462114</v>
      </c>
      <c r="E362" s="299" t="s">
        <v>1534</v>
      </c>
      <c r="F362" s="299" t="s">
        <v>776</v>
      </c>
      <c r="G362" s="305" t="s">
        <v>1398</v>
      </c>
      <c r="H362" s="299"/>
      <c r="I362" s="299"/>
      <c r="J362" s="299"/>
      <c r="K362" s="299"/>
    </row>
    <row r="363" spans="1:11" x14ac:dyDescent="0.2">
      <c r="A363" s="299" t="s">
        <v>1167</v>
      </c>
      <c r="B363" s="313">
        <v>5000</v>
      </c>
      <c r="C363" s="313"/>
      <c r="D363" s="298">
        <v>61497557729</v>
      </c>
      <c r="E363" s="299" t="s">
        <v>1400</v>
      </c>
      <c r="F363" s="299" t="s">
        <v>776</v>
      </c>
      <c r="G363" s="305" t="s">
        <v>408</v>
      </c>
      <c r="H363" s="299"/>
      <c r="I363" s="299"/>
      <c r="J363" s="299"/>
      <c r="K363" s="299"/>
    </row>
    <row r="364" spans="1:11" x14ac:dyDescent="0.2">
      <c r="A364" s="299" t="s">
        <v>1170</v>
      </c>
      <c r="B364" s="313">
        <v>50000</v>
      </c>
      <c r="C364" s="313"/>
      <c r="D364" s="298">
        <v>37181461685</v>
      </c>
      <c r="E364" s="299" t="s">
        <v>1537</v>
      </c>
      <c r="F364" s="299" t="s">
        <v>776</v>
      </c>
      <c r="G364" s="305" t="s">
        <v>1413</v>
      </c>
      <c r="H364" s="299"/>
      <c r="I364" s="299"/>
      <c r="J364" s="299"/>
      <c r="K364" s="299"/>
    </row>
    <row r="365" spans="1:11" x14ac:dyDescent="0.2">
      <c r="A365" s="299" t="s">
        <v>1171</v>
      </c>
      <c r="B365" s="313">
        <v>10000</v>
      </c>
      <c r="C365" s="313"/>
      <c r="D365" s="298">
        <v>81443137270</v>
      </c>
      <c r="E365" s="299" t="s">
        <v>1539</v>
      </c>
      <c r="F365" s="299" t="s">
        <v>776</v>
      </c>
      <c r="G365" s="305" t="s">
        <v>1398</v>
      </c>
      <c r="H365" s="299"/>
      <c r="I365" s="299"/>
      <c r="J365" s="299"/>
      <c r="K365" s="299"/>
    </row>
    <row r="366" spans="1:11" x14ac:dyDescent="0.2">
      <c r="A366" s="299" t="s">
        <v>1172</v>
      </c>
      <c r="B366" s="313">
        <v>10000</v>
      </c>
      <c r="C366" s="313"/>
      <c r="D366" s="298">
        <v>44133429227</v>
      </c>
      <c r="E366" s="299" t="s">
        <v>1541</v>
      </c>
      <c r="F366" s="299" t="s">
        <v>776</v>
      </c>
      <c r="G366" s="305" t="s">
        <v>1420</v>
      </c>
      <c r="H366" s="299"/>
      <c r="I366" s="299"/>
      <c r="J366" s="299"/>
      <c r="K366" s="299"/>
    </row>
    <row r="367" spans="1:11" x14ac:dyDescent="0.2">
      <c r="A367" s="299" t="s">
        <v>1173</v>
      </c>
      <c r="B367" s="313">
        <v>50000</v>
      </c>
      <c r="C367" s="313"/>
      <c r="D367" s="298">
        <v>70476061885</v>
      </c>
      <c r="E367" s="299" t="s">
        <v>1543</v>
      </c>
      <c r="F367" s="299" t="s">
        <v>776</v>
      </c>
      <c r="G367" s="305" t="s">
        <v>1478</v>
      </c>
      <c r="H367" s="299"/>
      <c r="I367" s="299"/>
      <c r="J367" s="299"/>
      <c r="K367" s="299"/>
    </row>
    <row r="368" spans="1:11" x14ac:dyDescent="0.2">
      <c r="A368" s="299" t="s">
        <v>1176</v>
      </c>
      <c r="B368" s="313">
        <v>50000</v>
      </c>
      <c r="C368" s="313"/>
      <c r="D368" s="298">
        <v>80774744718</v>
      </c>
      <c r="E368" s="299" t="s">
        <v>1264</v>
      </c>
      <c r="F368" s="299" t="s">
        <v>776</v>
      </c>
      <c r="G368" s="305" t="s">
        <v>1420</v>
      </c>
      <c r="H368" s="299"/>
      <c r="I368" s="299"/>
      <c r="J368" s="299"/>
      <c r="K368" s="299"/>
    </row>
    <row r="369" spans="1:11" x14ac:dyDescent="0.2">
      <c r="A369" s="299" t="s">
        <v>1179</v>
      </c>
      <c r="B369" s="313">
        <v>50000</v>
      </c>
      <c r="C369" s="313"/>
      <c r="D369" s="298">
        <v>80774744718</v>
      </c>
      <c r="E369" s="299" t="s">
        <v>1264</v>
      </c>
      <c r="F369" s="299"/>
      <c r="G369" s="305" t="s">
        <v>1420</v>
      </c>
      <c r="H369" s="299"/>
      <c r="I369" s="299"/>
      <c r="J369" s="299"/>
      <c r="K369" s="299"/>
    </row>
    <row r="370" spans="1:11" x14ac:dyDescent="0.2">
      <c r="A370" s="299" t="s">
        <v>1180</v>
      </c>
      <c r="B370" s="313">
        <v>50000</v>
      </c>
      <c r="C370" s="313"/>
      <c r="D370" s="298">
        <v>39888931268</v>
      </c>
      <c r="E370" s="299" t="s">
        <v>1547</v>
      </c>
      <c r="F370" s="299"/>
      <c r="G370" s="305" t="s">
        <v>1548</v>
      </c>
      <c r="H370" s="299"/>
      <c r="I370" s="299"/>
      <c r="J370" s="299"/>
      <c r="K370" s="299"/>
    </row>
    <row r="371" spans="1:11" x14ac:dyDescent="0.2">
      <c r="A371" s="299" t="s">
        <v>1182</v>
      </c>
      <c r="B371" s="313">
        <v>100000</v>
      </c>
      <c r="C371" s="313"/>
      <c r="D371" s="298">
        <v>66041806233</v>
      </c>
      <c r="E371" s="299" t="s">
        <v>1550</v>
      </c>
      <c r="F371" s="299"/>
      <c r="G371" s="305" t="s">
        <v>1551</v>
      </c>
      <c r="H371" s="299"/>
      <c r="I371" s="299"/>
      <c r="J371" s="299"/>
      <c r="K371" s="299"/>
    </row>
    <row r="372" spans="1:11" x14ac:dyDescent="0.2">
      <c r="A372" s="299" t="s">
        <v>1185</v>
      </c>
      <c r="B372" s="313">
        <v>100000</v>
      </c>
      <c r="C372" s="313"/>
      <c r="D372" s="298">
        <v>31386207911</v>
      </c>
      <c r="E372" s="299" t="s">
        <v>1553</v>
      </c>
      <c r="F372" s="299"/>
      <c r="G372" s="305" t="s">
        <v>1554</v>
      </c>
      <c r="H372" s="299"/>
      <c r="I372" s="299"/>
      <c r="J372" s="299"/>
      <c r="K372" s="299"/>
    </row>
    <row r="373" spans="1:11" x14ac:dyDescent="0.2">
      <c r="A373" s="299" t="s">
        <v>1186</v>
      </c>
      <c r="B373" s="313">
        <v>100000</v>
      </c>
      <c r="C373" s="313"/>
      <c r="D373" s="298">
        <v>42793275073</v>
      </c>
      <c r="E373" s="299" t="s">
        <v>1556</v>
      </c>
      <c r="F373" s="299"/>
      <c r="G373" s="305" t="s">
        <v>1554</v>
      </c>
      <c r="H373" s="299"/>
      <c r="I373" s="299"/>
      <c r="J373" s="299"/>
      <c r="K373" s="299"/>
    </row>
    <row r="374" spans="1:11" x14ac:dyDescent="0.2">
      <c r="A374" s="299" t="s">
        <v>1190</v>
      </c>
      <c r="B374" s="313">
        <v>100000</v>
      </c>
      <c r="C374" s="313"/>
      <c r="D374" s="298">
        <v>99562680430</v>
      </c>
      <c r="E374" s="299" t="s">
        <v>1558</v>
      </c>
      <c r="F374" s="299"/>
      <c r="G374" s="305" t="s">
        <v>1559</v>
      </c>
      <c r="H374" s="299"/>
      <c r="I374" s="299"/>
      <c r="J374" s="299"/>
      <c r="K374" s="299"/>
    </row>
    <row r="375" spans="1:11" x14ac:dyDescent="0.2">
      <c r="A375" s="299" t="s">
        <v>1193</v>
      </c>
      <c r="B375" s="313">
        <v>50000</v>
      </c>
      <c r="C375" s="313"/>
      <c r="D375" s="298">
        <v>90070074888</v>
      </c>
      <c r="E375" s="299" t="s">
        <v>1561</v>
      </c>
      <c r="F375" s="299"/>
      <c r="G375" s="305" t="s">
        <v>1390</v>
      </c>
      <c r="H375" s="299"/>
      <c r="I375" s="299"/>
      <c r="J375" s="299"/>
      <c r="K375" s="299"/>
    </row>
    <row r="376" spans="1:11" x14ac:dyDescent="0.2">
      <c r="A376" s="299" t="s">
        <v>1196</v>
      </c>
      <c r="B376" s="313">
        <v>50000</v>
      </c>
      <c r="C376" s="313"/>
      <c r="D376" s="298">
        <v>75500765004</v>
      </c>
      <c r="E376" s="299" t="s">
        <v>1563</v>
      </c>
      <c r="F376" s="299"/>
      <c r="G376" s="305" t="s">
        <v>408</v>
      </c>
      <c r="H376" s="299"/>
      <c r="I376" s="299"/>
      <c r="J376" s="299"/>
      <c r="K376" s="299"/>
    </row>
    <row r="377" spans="1:11" x14ac:dyDescent="0.2">
      <c r="A377" s="299" t="s">
        <v>1197</v>
      </c>
      <c r="B377" s="313">
        <v>50000</v>
      </c>
      <c r="C377" s="313"/>
      <c r="D377" s="298">
        <v>98898459337</v>
      </c>
      <c r="E377" s="299" t="s">
        <v>1565</v>
      </c>
      <c r="F377" s="299"/>
      <c r="G377" s="305" t="s">
        <v>1444</v>
      </c>
      <c r="H377" s="299"/>
      <c r="I377" s="299"/>
      <c r="J377" s="299"/>
      <c r="K377" s="299"/>
    </row>
    <row r="378" spans="1:11" x14ac:dyDescent="0.2">
      <c r="A378" s="299" t="s">
        <v>1198</v>
      </c>
      <c r="B378" s="313">
        <v>50000</v>
      </c>
      <c r="C378" s="313"/>
      <c r="D378" s="298">
        <v>62229772520</v>
      </c>
      <c r="E378" s="299" t="s">
        <v>1567</v>
      </c>
      <c r="F378" s="299"/>
      <c r="G378" s="305" t="s">
        <v>1398</v>
      </c>
      <c r="H378" s="299"/>
      <c r="I378" s="299"/>
      <c r="J378" s="299"/>
      <c r="K378" s="299"/>
    </row>
    <row r="379" spans="1:11" x14ac:dyDescent="0.2">
      <c r="A379" s="299" t="s">
        <v>1936</v>
      </c>
      <c r="B379" s="313">
        <v>5000</v>
      </c>
      <c r="C379" s="313"/>
      <c r="D379" s="298">
        <v>13635449318</v>
      </c>
      <c r="E379" s="299" t="s">
        <v>1569</v>
      </c>
      <c r="F379" s="299"/>
      <c r="G379" s="305" t="s">
        <v>1570</v>
      </c>
      <c r="H379" s="299"/>
      <c r="I379" s="299"/>
      <c r="J379" s="299"/>
      <c r="K379" s="299"/>
    </row>
    <row r="380" spans="1:11" x14ac:dyDescent="0.2">
      <c r="A380" s="299" t="s">
        <v>1937</v>
      </c>
      <c r="B380" s="313">
        <v>10000</v>
      </c>
      <c r="C380" s="313"/>
      <c r="D380" s="298" t="s">
        <v>1572</v>
      </c>
      <c r="E380" s="299" t="s">
        <v>1573</v>
      </c>
      <c r="F380" s="299"/>
      <c r="G380" s="305" t="s">
        <v>1371</v>
      </c>
      <c r="H380" s="299"/>
      <c r="I380" s="299"/>
      <c r="J380" s="299"/>
      <c r="K380" s="299"/>
    </row>
    <row r="381" spans="1:11" x14ac:dyDescent="0.2">
      <c r="A381" s="299" t="s">
        <v>1199</v>
      </c>
      <c r="B381" s="313">
        <v>10000</v>
      </c>
      <c r="C381" s="313"/>
      <c r="D381" s="298">
        <v>89678724560</v>
      </c>
      <c r="E381" s="299" t="s">
        <v>1575</v>
      </c>
      <c r="F381" s="299"/>
      <c r="G381" s="305" t="s">
        <v>1576</v>
      </c>
      <c r="H381" s="299"/>
      <c r="I381" s="299"/>
      <c r="J381" s="299"/>
      <c r="K381" s="299"/>
    </row>
    <row r="382" spans="1:11" x14ac:dyDescent="0.2">
      <c r="A382" s="299" t="s">
        <v>1201</v>
      </c>
      <c r="B382" s="313">
        <v>50000</v>
      </c>
      <c r="C382" s="313"/>
      <c r="D382" s="298">
        <v>45593276795</v>
      </c>
      <c r="E382" s="299" t="s">
        <v>1578</v>
      </c>
      <c r="F382" s="299"/>
      <c r="G382" s="305" t="s">
        <v>1579</v>
      </c>
      <c r="H382" s="299"/>
      <c r="I382" s="299"/>
      <c r="J382" s="299"/>
      <c r="K382" s="299"/>
    </row>
    <row r="383" spans="1:11" x14ac:dyDescent="0.2">
      <c r="A383" s="299" t="s">
        <v>1202</v>
      </c>
      <c r="B383" s="313">
        <v>50000</v>
      </c>
      <c r="C383" s="313"/>
      <c r="D383" s="298">
        <v>45593276795</v>
      </c>
      <c r="E383" s="299" t="s">
        <v>1578</v>
      </c>
      <c r="F383" s="299"/>
      <c r="G383" s="305" t="s">
        <v>1579</v>
      </c>
      <c r="H383" s="299"/>
      <c r="I383" s="299"/>
      <c r="J383" s="299"/>
      <c r="K383" s="299"/>
    </row>
    <row r="384" spans="1:11" x14ac:dyDescent="0.2">
      <c r="A384" s="299" t="s">
        <v>1203</v>
      </c>
      <c r="B384" s="313">
        <v>100000</v>
      </c>
      <c r="C384" s="313"/>
      <c r="D384" s="298">
        <v>24603691356</v>
      </c>
      <c r="E384" s="299" t="s">
        <v>1582</v>
      </c>
      <c r="F384" s="299" t="s">
        <v>774</v>
      </c>
      <c r="G384" s="305" t="s">
        <v>1583</v>
      </c>
      <c r="H384" s="299"/>
      <c r="I384" s="299"/>
      <c r="J384" s="299"/>
      <c r="K384" s="299"/>
    </row>
    <row r="385" spans="1:11" x14ac:dyDescent="0.2">
      <c r="A385" s="299" t="s">
        <v>1204</v>
      </c>
      <c r="B385" s="313">
        <v>50000</v>
      </c>
      <c r="C385" s="313"/>
      <c r="D385" s="298" t="s">
        <v>1585</v>
      </c>
      <c r="E385" s="299" t="s">
        <v>1586</v>
      </c>
      <c r="F385" s="299" t="s">
        <v>774</v>
      </c>
      <c r="G385" s="305" t="s">
        <v>1587</v>
      </c>
      <c r="H385" s="299"/>
      <c r="I385" s="299"/>
      <c r="J385" s="299"/>
      <c r="K385" s="299"/>
    </row>
    <row r="386" spans="1:11" x14ac:dyDescent="0.2">
      <c r="A386" s="299" t="s">
        <v>1207</v>
      </c>
      <c r="B386" s="313">
        <v>50000</v>
      </c>
      <c r="C386" s="313"/>
      <c r="D386" s="298" t="s">
        <v>1585</v>
      </c>
      <c r="E386" s="299" t="s">
        <v>1586</v>
      </c>
      <c r="F386" s="299" t="s">
        <v>774</v>
      </c>
      <c r="G386" s="305" t="s">
        <v>1587</v>
      </c>
      <c r="H386" s="299"/>
      <c r="I386" s="299"/>
      <c r="J386" s="299"/>
      <c r="K386" s="299"/>
    </row>
    <row r="387" spans="1:11" x14ac:dyDescent="0.2">
      <c r="A387" s="299" t="s">
        <v>1209</v>
      </c>
      <c r="B387" s="313">
        <v>500000</v>
      </c>
      <c r="C387" s="313"/>
      <c r="D387" s="298">
        <v>17385818597</v>
      </c>
      <c r="E387" s="299" t="s">
        <v>1590</v>
      </c>
      <c r="F387" s="299" t="s">
        <v>1591</v>
      </c>
      <c r="G387" s="305" t="s">
        <v>1592</v>
      </c>
      <c r="H387" s="304" t="s">
        <v>1593</v>
      </c>
      <c r="I387" s="299"/>
      <c r="J387" s="299"/>
      <c r="K387" s="299"/>
    </row>
    <row r="388" spans="1:11" x14ac:dyDescent="0.2">
      <c r="A388" s="299" t="s">
        <v>1210</v>
      </c>
      <c r="B388" s="313">
        <v>500000</v>
      </c>
      <c r="C388" s="313"/>
      <c r="D388" s="298">
        <v>17385818597</v>
      </c>
      <c r="E388" s="299" t="s">
        <v>1590</v>
      </c>
      <c r="F388" s="299" t="s">
        <v>1591</v>
      </c>
      <c r="G388" s="305" t="s">
        <v>1592</v>
      </c>
      <c r="H388" s="299"/>
      <c r="I388" s="299"/>
      <c r="J388" s="299"/>
      <c r="K388" s="299"/>
    </row>
    <row r="389" spans="1:11" x14ac:dyDescent="0.2">
      <c r="A389" s="299" t="s">
        <v>1211</v>
      </c>
      <c r="B389" s="313">
        <v>100000</v>
      </c>
      <c r="C389" s="313"/>
      <c r="D389" s="298">
        <v>17385818597</v>
      </c>
      <c r="E389" s="299" t="s">
        <v>1590</v>
      </c>
      <c r="F389" s="299" t="s">
        <v>1591</v>
      </c>
      <c r="G389" s="305" t="s">
        <v>1592</v>
      </c>
      <c r="H389" s="299"/>
      <c r="I389" s="299"/>
      <c r="J389" s="299"/>
      <c r="K389" s="299"/>
    </row>
    <row r="390" spans="1:11" x14ac:dyDescent="0.2">
      <c r="A390" s="299" t="s">
        <v>1212</v>
      </c>
      <c r="B390" s="313">
        <v>100000</v>
      </c>
      <c r="C390" s="313"/>
      <c r="D390" s="298">
        <v>17385818597</v>
      </c>
      <c r="E390" s="299" t="s">
        <v>1590</v>
      </c>
      <c r="F390" s="299" t="s">
        <v>1591</v>
      </c>
      <c r="G390" s="305" t="s">
        <v>1592</v>
      </c>
      <c r="H390" s="299"/>
      <c r="I390" s="299"/>
      <c r="J390" s="299"/>
      <c r="K390" s="299"/>
    </row>
    <row r="391" spans="1:11" x14ac:dyDescent="0.2">
      <c r="A391" s="299" t="s">
        <v>1213</v>
      </c>
      <c r="B391" s="313">
        <v>100000</v>
      </c>
      <c r="C391" s="313"/>
      <c r="D391" s="298">
        <v>17385818597</v>
      </c>
      <c r="E391" s="299" t="s">
        <v>1590</v>
      </c>
      <c r="F391" s="299" t="s">
        <v>1591</v>
      </c>
      <c r="G391" s="305" t="s">
        <v>1592</v>
      </c>
      <c r="H391" s="299"/>
      <c r="I391" s="299"/>
      <c r="J391" s="299"/>
      <c r="K391" s="299"/>
    </row>
    <row r="392" spans="1:11" x14ac:dyDescent="0.2">
      <c r="A392" s="299" t="s">
        <v>1214</v>
      </c>
      <c r="B392" s="313">
        <v>50000</v>
      </c>
      <c r="C392" s="313"/>
      <c r="D392" s="298">
        <v>17385818597</v>
      </c>
      <c r="E392" s="299" t="s">
        <v>1590</v>
      </c>
      <c r="F392" s="299" t="s">
        <v>1591</v>
      </c>
      <c r="G392" s="305" t="s">
        <v>1592</v>
      </c>
      <c r="H392" s="299"/>
      <c r="I392" s="299"/>
      <c r="J392" s="299"/>
      <c r="K392" s="299"/>
    </row>
    <row r="393" spans="1:11" x14ac:dyDescent="0.2">
      <c r="A393" s="299" t="s">
        <v>1215</v>
      </c>
      <c r="B393" s="313">
        <v>50000</v>
      </c>
      <c r="C393" s="313"/>
      <c r="D393" s="298">
        <v>13109708909</v>
      </c>
      <c r="E393" s="299" t="s">
        <v>1463</v>
      </c>
      <c r="F393" s="299" t="s">
        <v>774</v>
      </c>
      <c r="G393" s="305" t="s">
        <v>1598</v>
      </c>
      <c r="H393" s="299"/>
      <c r="I393" s="299"/>
      <c r="J393" s="299"/>
      <c r="K393" s="299"/>
    </row>
    <row r="394" spans="1:11" x14ac:dyDescent="0.2">
      <c r="A394" s="299" t="s">
        <v>1217</v>
      </c>
      <c r="B394" s="313">
        <v>50000</v>
      </c>
      <c r="C394" s="313"/>
      <c r="D394" s="298">
        <v>13109708909</v>
      </c>
      <c r="E394" s="299" t="s">
        <v>1463</v>
      </c>
      <c r="F394" s="299" t="s">
        <v>774</v>
      </c>
      <c r="G394" s="305" t="s">
        <v>1598</v>
      </c>
      <c r="H394" s="299"/>
      <c r="I394" s="299"/>
      <c r="J394" s="299"/>
      <c r="K394" s="299"/>
    </row>
    <row r="395" spans="1:11" x14ac:dyDescent="0.2">
      <c r="A395" s="299" t="s">
        <v>1218</v>
      </c>
      <c r="B395" s="313">
        <v>50000</v>
      </c>
      <c r="C395" s="313"/>
      <c r="D395" s="298">
        <v>13109708909</v>
      </c>
      <c r="E395" s="299" t="s">
        <v>1463</v>
      </c>
      <c r="F395" s="299" t="s">
        <v>774</v>
      </c>
      <c r="G395" s="305" t="s">
        <v>1598</v>
      </c>
      <c r="H395" s="299"/>
      <c r="I395" s="299"/>
      <c r="J395" s="299"/>
      <c r="K395" s="299"/>
    </row>
    <row r="396" spans="1:11" x14ac:dyDescent="0.2">
      <c r="A396" s="299" t="s">
        <v>1219</v>
      </c>
      <c r="B396" s="313">
        <v>100000</v>
      </c>
      <c r="C396" s="313"/>
      <c r="D396" s="298">
        <v>13109708909</v>
      </c>
      <c r="E396" s="299" t="s">
        <v>1463</v>
      </c>
      <c r="F396" s="299" t="s">
        <v>774</v>
      </c>
      <c r="G396" s="305" t="s">
        <v>1598</v>
      </c>
      <c r="H396" s="299"/>
      <c r="I396" s="299"/>
      <c r="J396" s="299"/>
      <c r="K396" s="299"/>
    </row>
    <row r="397" spans="1:11" x14ac:dyDescent="0.2">
      <c r="A397" s="299" t="s">
        <v>1220</v>
      </c>
      <c r="B397" s="313">
        <v>100000</v>
      </c>
      <c r="C397" s="313"/>
      <c r="D397" s="298">
        <v>13109708909</v>
      </c>
      <c r="E397" s="299" t="s">
        <v>1463</v>
      </c>
      <c r="F397" s="299" t="s">
        <v>774</v>
      </c>
      <c r="G397" s="305" t="s">
        <v>1598</v>
      </c>
      <c r="H397" s="299"/>
      <c r="I397" s="299"/>
      <c r="J397" s="299"/>
      <c r="K397" s="299"/>
    </row>
    <row r="398" spans="1:11" x14ac:dyDescent="0.2">
      <c r="A398" s="299" t="s">
        <v>1222</v>
      </c>
      <c r="B398" s="313">
        <v>50000</v>
      </c>
      <c r="C398" s="313"/>
      <c r="D398" s="298">
        <v>44440140809</v>
      </c>
      <c r="E398" s="299" t="s">
        <v>1599</v>
      </c>
      <c r="F398" s="299" t="s">
        <v>1600</v>
      </c>
      <c r="G398" s="305" t="s">
        <v>1601</v>
      </c>
      <c r="H398" s="304" t="s">
        <v>1602</v>
      </c>
      <c r="I398" s="299"/>
      <c r="J398" s="299"/>
      <c r="K398" s="299"/>
    </row>
    <row r="399" spans="1:11" x14ac:dyDescent="0.2">
      <c r="A399" s="299" t="s">
        <v>1223</v>
      </c>
      <c r="B399" s="313">
        <v>100000</v>
      </c>
      <c r="C399" s="313"/>
      <c r="D399" s="298" t="s">
        <v>1603</v>
      </c>
      <c r="E399" s="299" t="s">
        <v>1604</v>
      </c>
      <c r="F399" s="299" t="s">
        <v>776</v>
      </c>
      <c r="G399" s="305" t="s">
        <v>1605</v>
      </c>
      <c r="H399" s="299"/>
      <c r="I399" s="299"/>
      <c r="J399" s="299"/>
      <c r="K399" s="299"/>
    </row>
    <row r="400" spans="1:11" x14ac:dyDescent="0.2">
      <c r="A400" s="299" t="s">
        <v>1224</v>
      </c>
      <c r="B400" s="313">
        <v>50000</v>
      </c>
      <c r="C400" s="313"/>
      <c r="D400" s="298">
        <v>38791389422</v>
      </c>
      <c r="E400" s="299" t="s">
        <v>1606</v>
      </c>
      <c r="F400" s="299" t="s">
        <v>776</v>
      </c>
      <c r="G400" s="305" t="s">
        <v>1607</v>
      </c>
      <c r="H400" s="299"/>
      <c r="I400" s="299"/>
      <c r="J400" s="299"/>
      <c r="K400" s="299"/>
    </row>
    <row r="401" spans="1:11" x14ac:dyDescent="0.2">
      <c r="A401" s="299" t="s">
        <v>1225</v>
      </c>
      <c r="B401" s="313">
        <v>100000</v>
      </c>
      <c r="C401" s="313"/>
      <c r="D401" s="298" t="s">
        <v>1608</v>
      </c>
      <c r="E401" s="299" t="s">
        <v>1609</v>
      </c>
      <c r="F401" s="299"/>
      <c r="G401" s="305" t="s">
        <v>1610</v>
      </c>
      <c r="H401" s="299"/>
      <c r="I401" s="299"/>
      <c r="J401" s="299"/>
      <c r="K401" s="299"/>
    </row>
    <row r="402" spans="1:11" x14ac:dyDescent="0.2">
      <c r="A402" s="299" t="s">
        <v>1227</v>
      </c>
      <c r="B402" s="313">
        <v>100000</v>
      </c>
      <c r="C402" s="313"/>
      <c r="D402" s="298">
        <v>46802977419</v>
      </c>
      <c r="E402" s="299" t="s">
        <v>1611</v>
      </c>
      <c r="F402" s="299" t="s">
        <v>776</v>
      </c>
      <c r="G402" s="305" t="s">
        <v>1612</v>
      </c>
      <c r="H402" s="299"/>
      <c r="I402" s="299"/>
      <c r="J402" s="299"/>
      <c r="K402" s="299"/>
    </row>
    <row r="403" spans="1:11" x14ac:dyDescent="0.2">
      <c r="A403" s="299" t="s">
        <v>1228</v>
      </c>
      <c r="B403" s="313">
        <v>50000</v>
      </c>
      <c r="C403" s="313"/>
      <c r="D403" s="298" t="s">
        <v>1613</v>
      </c>
      <c r="E403" s="299" t="s">
        <v>1253</v>
      </c>
      <c r="F403" s="299" t="s">
        <v>776</v>
      </c>
      <c r="G403" s="305" t="s">
        <v>1614</v>
      </c>
      <c r="H403" s="299"/>
      <c r="I403" s="299"/>
      <c r="J403" s="299"/>
      <c r="K403" s="299"/>
    </row>
    <row r="404" spans="1:11" x14ac:dyDescent="0.2">
      <c r="A404" s="299" t="s">
        <v>1229</v>
      </c>
      <c r="B404" s="313">
        <v>50000</v>
      </c>
      <c r="C404" s="313"/>
      <c r="D404" s="298">
        <v>99721621266</v>
      </c>
      <c r="E404" s="299" t="s">
        <v>1615</v>
      </c>
      <c r="F404" s="299" t="s">
        <v>776</v>
      </c>
      <c r="G404" s="305" t="s">
        <v>1616</v>
      </c>
      <c r="H404" s="299"/>
      <c r="I404" s="299"/>
      <c r="J404" s="299"/>
      <c r="K404" s="299"/>
    </row>
    <row r="405" spans="1:11" x14ac:dyDescent="0.2">
      <c r="A405" s="299" t="s">
        <v>1230</v>
      </c>
      <c r="B405" s="313">
        <v>100000</v>
      </c>
      <c r="C405" s="313"/>
      <c r="D405" s="298">
        <v>24603691356</v>
      </c>
      <c r="E405" s="299" t="s">
        <v>1582</v>
      </c>
      <c r="F405" s="299" t="s">
        <v>776</v>
      </c>
      <c r="G405" s="305" t="s">
        <v>1617</v>
      </c>
      <c r="H405" s="299"/>
      <c r="I405" s="299"/>
      <c r="J405" s="299"/>
      <c r="K405" s="299"/>
    </row>
    <row r="406" spans="1:11" x14ac:dyDescent="0.2">
      <c r="A406" s="299" t="s">
        <v>1233</v>
      </c>
      <c r="B406" s="313">
        <v>100000</v>
      </c>
      <c r="C406" s="313"/>
      <c r="D406" s="298">
        <v>24603691356</v>
      </c>
      <c r="E406" s="299" t="s">
        <v>1582</v>
      </c>
      <c r="F406" s="299" t="s">
        <v>776</v>
      </c>
      <c r="G406" s="305" t="s">
        <v>1617</v>
      </c>
      <c r="H406" s="299"/>
      <c r="I406" s="299"/>
      <c r="J406" s="299"/>
      <c r="K406" s="299"/>
    </row>
    <row r="407" spans="1:11" x14ac:dyDescent="0.2">
      <c r="A407" s="299" t="s">
        <v>1234</v>
      </c>
      <c r="B407" s="313">
        <v>50000</v>
      </c>
      <c r="C407" s="313"/>
      <c r="D407" s="298">
        <v>32497003047</v>
      </c>
      <c r="E407" s="299" t="s">
        <v>867</v>
      </c>
      <c r="F407" s="299" t="s">
        <v>774</v>
      </c>
      <c r="G407" s="311" t="s">
        <v>1618</v>
      </c>
      <c r="H407" s="299"/>
      <c r="I407" s="299"/>
      <c r="J407" s="299"/>
      <c r="K407" s="299"/>
    </row>
    <row r="408" spans="1:11" x14ac:dyDescent="0.2">
      <c r="A408" s="299" t="s">
        <v>1235</v>
      </c>
      <c r="B408" s="313">
        <v>50000</v>
      </c>
      <c r="C408" s="313"/>
      <c r="D408" s="298">
        <v>32497003047</v>
      </c>
      <c r="E408" s="299" t="s">
        <v>867</v>
      </c>
      <c r="F408" s="299" t="s">
        <v>774</v>
      </c>
      <c r="G408" s="311" t="s">
        <v>1618</v>
      </c>
      <c r="H408" s="299"/>
      <c r="I408" s="299"/>
      <c r="J408" s="299"/>
      <c r="K408" s="299"/>
    </row>
    <row r="409" spans="1:11" x14ac:dyDescent="0.2">
      <c r="A409" s="299" t="s">
        <v>1236</v>
      </c>
      <c r="B409" s="313">
        <v>10000</v>
      </c>
      <c r="C409" s="313"/>
      <c r="D409" s="298">
        <v>32497003047</v>
      </c>
      <c r="E409" s="299" t="s">
        <v>867</v>
      </c>
      <c r="F409" s="299" t="s">
        <v>774</v>
      </c>
      <c r="G409" s="311" t="s">
        <v>1618</v>
      </c>
      <c r="H409" s="299"/>
      <c r="I409" s="299"/>
      <c r="J409" s="299"/>
      <c r="K409" s="299"/>
    </row>
    <row r="410" spans="1:11" x14ac:dyDescent="0.2">
      <c r="A410" s="299" t="s">
        <v>1238</v>
      </c>
      <c r="B410" s="313">
        <v>10000</v>
      </c>
      <c r="C410" s="313"/>
      <c r="D410" s="298">
        <v>32497003047</v>
      </c>
      <c r="E410" s="299" t="s">
        <v>867</v>
      </c>
      <c r="F410" s="299" t="s">
        <v>774</v>
      </c>
      <c r="G410" s="311" t="s">
        <v>1618</v>
      </c>
      <c r="H410" s="299"/>
      <c r="I410" s="299"/>
      <c r="J410" s="299"/>
      <c r="K410" s="299"/>
    </row>
    <row r="411" spans="1:11" x14ac:dyDescent="0.2">
      <c r="A411" s="299" t="s">
        <v>1239</v>
      </c>
      <c r="B411" s="313">
        <v>100000</v>
      </c>
      <c r="C411" s="313"/>
      <c r="D411" s="298">
        <v>13785319050</v>
      </c>
      <c r="E411" s="299" t="s">
        <v>870</v>
      </c>
      <c r="F411" s="299" t="s">
        <v>774</v>
      </c>
      <c r="G411" s="311" t="s">
        <v>1619</v>
      </c>
      <c r="H411" s="299"/>
      <c r="I411" s="299"/>
      <c r="J411" s="299"/>
      <c r="K411" s="299"/>
    </row>
    <row r="412" spans="1:11" x14ac:dyDescent="0.2">
      <c r="A412" s="299" t="s">
        <v>1240</v>
      </c>
      <c r="B412" s="313">
        <v>50000</v>
      </c>
      <c r="C412" s="313"/>
      <c r="D412" s="298">
        <v>13785319050</v>
      </c>
      <c r="E412" s="299" t="s">
        <v>870</v>
      </c>
      <c r="F412" s="299"/>
      <c r="G412" s="311" t="s">
        <v>1619</v>
      </c>
      <c r="H412" s="299"/>
      <c r="I412" s="299"/>
      <c r="J412" s="299"/>
      <c r="K412" s="299"/>
    </row>
    <row r="413" spans="1:11" x14ac:dyDescent="0.2">
      <c r="A413" s="299" t="s">
        <v>1241</v>
      </c>
      <c r="B413" s="313">
        <v>50000</v>
      </c>
      <c r="C413" s="313"/>
      <c r="D413" s="298">
        <v>13785319050</v>
      </c>
      <c r="E413" s="299" t="s">
        <v>870</v>
      </c>
      <c r="F413" s="299"/>
      <c r="G413" s="311" t="s">
        <v>1619</v>
      </c>
      <c r="H413" s="299"/>
      <c r="I413" s="299"/>
      <c r="J413" s="299"/>
      <c r="K413" s="299"/>
    </row>
    <row r="414" spans="1:11" x14ac:dyDescent="0.2">
      <c r="A414" s="299" t="s">
        <v>1243</v>
      </c>
      <c r="B414" s="313">
        <v>50000</v>
      </c>
      <c r="C414" s="313"/>
      <c r="D414" s="298">
        <v>13785319050</v>
      </c>
      <c r="E414" s="299" t="s">
        <v>870</v>
      </c>
      <c r="F414" s="299"/>
      <c r="G414" s="311" t="s">
        <v>1619</v>
      </c>
      <c r="H414" s="299"/>
      <c r="I414" s="299"/>
      <c r="J414" s="299"/>
      <c r="K414" s="299"/>
    </row>
    <row r="415" spans="1:11" x14ac:dyDescent="0.2">
      <c r="A415" s="299" t="s">
        <v>1244</v>
      </c>
      <c r="B415" s="313">
        <v>100000</v>
      </c>
      <c r="C415" s="313"/>
      <c r="D415" s="298">
        <v>65869001570</v>
      </c>
      <c r="E415" s="299" t="s">
        <v>1620</v>
      </c>
      <c r="F415" s="299"/>
      <c r="G415" s="311" t="s">
        <v>1621</v>
      </c>
      <c r="H415" s="299"/>
      <c r="I415" s="299"/>
      <c r="J415" s="299"/>
      <c r="K415" s="299"/>
    </row>
    <row r="416" spans="1:11" x14ac:dyDescent="0.2">
      <c r="A416" s="299" t="s">
        <v>1245</v>
      </c>
      <c r="B416" s="313">
        <v>100000</v>
      </c>
      <c r="C416" s="313"/>
      <c r="D416" s="298">
        <v>65869001570</v>
      </c>
      <c r="E416" s="299" t="s">
        <v>1620</v>
      </c>
      <c r="F416" s="299"/>
      <c r="G416" s="311" t="s">
        <v>1621</v>
      </c>
      <c r="H416" s="299"/>
      <c r="I416" s="299"/>
      <c r="J416" s="299"/>
      <c r="K416" s="299"/>
    </row>
    <row r="417" spans="1:11" x14ac:dyDescent="0.2">
      <c r="A417" s="299" t="s">
        <v>1246</v>
      </c>
      <c r="B417" s="313">
        <v>50000</v>
      </c>
      <c r="C417" s="313"/>
      <c r="D417" s="298">
        <v>65869001570</v>
      </c>
      <c r="E417" s="299" t="s">
        <v>1620</v>
      </c>
      <c r="F417" s="299"/>
      <c r="G417" s="311" t="s">
        <v>1621</v>
      </c>
      <c r="H417" s="299"/>
      <c r="I417" s="299"/>
      <c r="J417" s="299"/>
      <c r="K417" s="299"/>
    </row>
    <row r="418" spans="1:11" x14ac:dyDescent="0.2">
      <c r="A418" s="299" t="s">
        <v>1249</v>
      </c>
      <c r="B418" s="313">
        <v>100000</v>
      </c>
      <c r="C418" s="313"/>
      <c r="D418" s="298">
        <v>65869001570</v>
      </c>
      <c r="E418" s="299" t="s">
        <v>1622</v>
      </c>
      <c r="F418" s="299"/>
      <c r="G418" s="311" t="s">
        <v>1621</v>
      </c>
      <c r="H418" s="299"/>
      <c r="I418" s="299"/>
      <c r="J418" s="299"/>
      <c r="K418" s="299"/>
    </row>
    <row r="419" spans="1:11" x14ac:dyDescent="0.2">
      <c r="A419" s="299" t="s">
        <v>1250</v>
      </c>
      <c r="B419" s="313">
        <v>100000</v>
      </c>
      <c r="C419" s="313"/>
      <c r="D419" s="298">
        <v>65869001570</v>
      </c>
      <c r="E419" s="299" t="s">
        <v>1622</v>
      </c>
      <c r="F419" s="299"/>
      <c r="G419" s="311" t="s">
        <v>1621</v>
      </c>
      <c r="H419" s="299"/>
      <c r="I419" s="299"/>
      <c r="J419" s="299"/>
      <c r="K419" s="299"/>
    </row>
    <row r="420" spans="1:11" x14ac:dyDescent="0.2">
      <c r="A420" s="299" t="s">
        <v>1251</v>
      </c>
      <c r="B420" s="313">
        <v>50000</v>
      </c>
      <c r="C420" s="313"/>
      <c r="D420" s="298">
        <v>65869001570</v>
      </c>
      <c r="E420" s="299" t="s">
        <v>1622</v>
      </c>
      <c r="F420" s="299"/>
      <c r="G420" s="311" t="s">
        <v>1621</v>
      </c>
      <c r="H420" s="299"/>
      <c r="I420" s="299"/>
      <c r="J420" s="299"/>
      <c r="K420" s="299"/>
    </row>
    <row r="421" spans="1:11" x14ac:dyDescent="0.2">
      <c r="A421" s="299" t="s">
        <v>1938</v>
      </c>
      <c r="B421" s="313">
        <v>50000</v>
      </c>
      <c r="C421" s="313"/>
      <c r="D421" s="298">
        <v>36620767372</v>
      </c>
      <c r="E421" s="299" t="s">
        <v>1900</v>
      </c>
      <c r="F421" s="299"/>
      <c r="G421" s="311" t="s">
        <v>1901</v>
      </c>
      <c r="H421" s="299"/>
      <c r="I421" s="299"/>
      <c r="J421" s="299"/>
      <c r="K421" s="299"/>
    </row>
    <row r="422" spans="1:11" x14ac:dyDescent="0.2">
      <c r="A422" s="299" t="s">
        <v>1939</v>
      </c>
      <c r="B422" s="313">
        <v>500000</v>
      </c>
      <c r="C422" s="313"/>
      <c r="D422" s="298">
        <v>62999603224</v>
      </c>
      <c r="E422" s="304" t="s">
        <v>1623</v>
      </c>
      <c r="F422" s="299"/>
      <c r="G422" s="311" t="s">
        <v>1624</v>
      </c>
      <c r="H422" s="299"/>
      <c r="I422" s="299"/>
      <c r="J422" s="299"/>
      <c r="K422" s="299"/>
    </row>
    <row r="423" spans="1:11" x14ac:dyDescent="0.2">
      <c r="A423" s="299" t="s">
        <v>1940</v>
      </c>
      <c r="B423" s="313">
        <v>50000</v>
      </c>
      <c r="C423" s="313"/>
      <c r="D423" s="298">
        <v>78536668382</v>
      </c>
      <c r="E423" s="304" t="s">
        <v>1625</v>
      </c>
      <c r="F423" s="299"/>
      <c r="G423" s="311" t="s">
        <v>1626</v>
      </c>
      <c r="H423" s="299"/>
      <c r="I423" s="299"/>
      <c r="J423" s="299"/>
      <c r="K423" s="299"/>
    </row>
    <row r="424" spans="1:11" x14ac:dyDescent="0.2">
      <c r="A424" s="299" t="s">
        <v>1941</v>
      </c>
      <c r="B424" s="313">
        <v>50000</v>
      </c>
      <c r="C424" s="313"/>
      <c r="D424" s="298">
        <v>78536668382</v>
      </c>
      <c r="E424" s="304" t="s">
        <v>1625</v>
      </c>
      <c r="F424" s="299"/>
      <c r="G424" s="311" t="s">
        <v>1626</v>
      </c>
      <c r="H424" s="299"/>
      <c r="I424" s="299"/>
      <c r="J424" s="299"/>
      <c r="K424" s="299"/>
    </row>
    <row r="425" spans="1:11" x14ac:dyDescent="0.2">
      <c r="A425" s="299" t="s">
        <v>1942</v>
      </c>
      <c r="B425" s="313"/>
      <c r="C425" s="313">
        <v>1000</v>
      </c>
      <c r="D425" s="312">
        <v>194880192204</v>
      </c>
      <c r="E425" s="299" t="s">
        <v>1627</v>
      </c>
      <c r="F425" s="299" t="s">
        <v>774</v>
      </c>
      <c r="G425" s="299" t="s">
        <v>1628</v>
      </c>
      <c r="H425" s="299"/>
      <c r="I425" s="299"/>
      <c r="J425" s="299"/>
      <c r="K425" s="299"/>
    </row>
    <row r="426" spans="1:11" x14ac:dyDescent="0.2">
      <c r="A426" s="299" t="s">
        <v>1943</v>
      </c>
      <c r="B426" s="313"/>
      <c r="C426" s="313">
        <v>1000</v>
      </c>
      <c r="D426" s="312">
        <v>194880192204</v>
      </c>
      <c r="E426" s="299" t="s">
        <v>1627</v>
      </c>
      <c r="F426" s="299" t="s">
        <v>774</v>
      </c>
      <c r="G426" s="299" t="s">
        <v>1628</v>
      </c>
      <c r="H426" s="299"/>
      <c r="I426" s="299"/>
      <c r="J426" s="299"/>
      <c r="K426" s="299"/>
    </row>
    <row r="427" spans="1:11" x14ac:dyDescent="0.2">
      <c r="A427" s="299" t="s">
        <v>1944</v>
      </c>
      <c r="B427" s="313"/>
      <c r="C427" s="313">
        <v>1000</v>
      </c>
      <c r="D427" s="312">
        <v>194880192204</v>
      </c>
      <c r="E427" s="299" t="s">
        <v>1627</v>
      </c>
      <c r="F427" s="299" t="s">
        <v>774</v>
      </c>
      <c r="G427" s="299" t="s">
        <v>1628</v>
      </c>
      <c r="H427" s="299"/>
      <c r="I427" s="299"/>
      <c r="J427" s="299"/>
      <c r="K427" s="299"/>
    </row>
    <row r="428" spans="1:11" x14ac:dyDescent="0.2">
      <c r="A428" s="299" t="s">
        <v>1945</v>
      </c>
      <c r="B428" s="313"/>
      <c r="C428" s="313">
        <v>2000</v>
      </c>
      <c r="D428" s="312">
        <v>194880192204</v>
      </c>
      <c r="E428" s="299" t="s">
        <v>1627</v>
      </c>
      <c r="F428" s="299" t="s">
        <v>774</v>
      </c>
      <c r="G428" s="299" t="s">
        <v>1628</v>
      </c>
      <c r="H428" s="299"/>
      <c r="I428" s="299"/>
      <c r="J428" s="299"/>
      <c r="K428" s="299"/>
    </row>
    <row r="429" spans="1:11" x14ac:dyDescent="0.2">
      <c r="A429" s="299" t="s">
        <v>1946</v>
      </c>
      <c r="B429" s="313"/>
      <c r="C429" s="313">
        <v>1000</v>
      </c>
      <c r="D429" s="298">
        <v>15790193012</v>
      </c>
      <c r="E429" s="299" t="s">
        <v>1629</v>
      </c>
      <c r="F429" s="299" t="s">
        <v>774</v>
      </c>
      <c r="G429" s="299" t="s">
        <v>1630</v>
      </c>
      <c r="H429" s="299"/>
      <c r="I429" s="299"/>
      <c r="J429" s="299"/>
      <c r="K429" s="299"/>
    </row>
    <row r="430" spans="1:11" x14ac:dyDescent="0.2">
      <c r="A430" s="299" t="s">
        <v>1947</v>
      </c>
      <c r="B430" s="313"/>
      <c r="C430" s="313">
        <v>1000</v>
      </c>
      <c r="D430" s="298">
        <v>15790193012</v>
      </c>
      <c r="E430" s="299" t="s">
        <v>1629</v>
      </c>
      <c r="F430" s="299" t="s">
        <v>774</v>
      </c>
      <c r="G430" s="299" t="s">
        <v>1630</v>
      </c>
      <c r="H430" s="299"/>
      <c r="I430" s="299"/>
      <c r="J430" s="299"/>
      <c r="K430" s="299"/>
    </row>
    <row r="431" spans="1:11" x14ac:dyDescent="0.2">
      <c r="A431" s="299" t="s">
        <v>1252</v>
      </c>
      <c r="B431" s="313"/>
      <c r="C431" s="313">
        <v>1000</v>
      </c>
      <c r="D431" s="298">
        <v>15790193012</v>
      </c>
      <c r="E431" s="299" t="s">
        <v>1629</v>
      </c>
      <c r="F431" s="299" t="s">
        <v>774</v>
      </c>
      <c r="G431" s="299" t="s">
        <v>1630</v>
      </c>
      <c r="H431" s="299"/>
      <c r="I431" s="299"/>
      <c r="J431" s="299"/>
      <c r="K431" s="299"/>
    </row>
    <row r="432" spans="1:11" x14ac:dyDescent="0.2">
      <c r="A432" s="299" t="s">
        <v>1255</v>
      </c>
      <c r="B432" s="313"/>
      <c r="C432" s="313">
        <v>1000</v>
      </c>
      <c r="D432" s="298">
        <v>15790193012</v>
      </c>
      <c r="E432" s="299" t="s">
        <v>1629</v>
      </c>
      <c r="F432" s="299" t="s">
        <v>774</v>
      </c>
      <c r="G432" s="299" t="s">
        <v>1630</v>
      </c>
      <c r="H432" s="299"/>
      <c r="I432" s="299"/>
      <c r="J432" s="299"/>
      <c r="K432" s="299"/>
    </row>
    <row r="433" spans="1:11" x14ac:dyDescent="0.2">
      <c r="A433" s="299" t="s">
        <v>1257</v>
      </c>
      <c r="B433" s="313"/>
      <c r="C433" s="313">
        <v>2000</v>
      </c>
      <c r="D433" s="298">
        <v>67309769464</v>
      </c>
      <c r="E433" s="299" t="s">
        <v>1631</v>
      </c>
      <c r="F433" s="299" t="s">
        <v>774</v>
      </c>
      <c r="G433" s="299" t="s">
        <v>1632</v>
      </c>
      <c r="H433" s="299"/>
      <c r="I433" s="299"/>
      <c r="J433" s="299"/>
      <c r="K433" s="299"/>
    </row>
    <row r="434" spans="1:11" x14ac:dyDescent="0.2">
      <c r="A434" s="299" t="s">
        <v>1260</v>
      </c>
      <c r="B434" s="313"/>
      <c r="C434" s="313">
        <v>2000</v>
      </c>
      <c r="D434" s="298">
        <v>67309769464</v>
      </c>
      <c r="E434" s="299" t="s">
        <v>1631</v>
      </c>
      <c r="F434" s="299" t="s">
        <v>774</v>
      </c>
      <c r="G434" s="299" t="s">
        <v>1632</v>
      </c>
      <c r="H434" s="299"/>
      <c r="I434" s="299"/>
      <c r="J434" s="299"/>
      <c r="K434" s="299"/>
    </row>
    <row r="435" spans="1:11" x14ac:dyDescent="0.2">
      <c r="A435" s="299" t="s">
        <v>1263</v>
      </c>
      <c r="B435" s="313"/>
      <c r="C435" s="313">
        <v>2000</v>
      </c>
      <c r="D435" s="298">
        <v>67309769464</v>
      </c>
      <c r="E435" s="299" t="s">
        <v>1631</v>
      </c>
      <c r="F435" s="299" t="s">
        <v>774</v>
      </c>
      <c r="G435" s="299" t="s">
        <v>1632</v>
      </c>
      <c r="H435" s="299"/>
      <c r="I435" s="299"/>
      <c r="J435" s="299"/>
      <c r="K435" s="299"/>
    </row>
    <row r="436" spans="1:11" x14ac:dyDescent="0.2">
      <c r="A436" s="299" t="s">
        <v>1948</v>
      </c>
      <c r="B436" s="313"/>
      <c r="C436" s="313">
        <v>10000</v>
      </c>
      <c r="D436" s="298">
        <v>67309769464</v>
      </c>
      <c r="E436" s="299" t="s">
        <v>1631</v>
      </c>
      <c r="F436" s="299" t="s">
        <v>774</v>
      </c>
      <c r="G436" s="299" t="s">
        <v>1632</v>
      </c>
      <c r="H436" s="299"/>
      <c r="I436" s="299"/>
      <c r="J436" s="299"/>
      <c r="K436" s="299"/>
    </row>
    <row r="437" spans="1:11" x14ac:dyDescent="0.2">
      <c r="A437" s="299" t="s">
        <v>1266</v>
      </c>
      <c r="B437" s="313"/>
      <c r="C437" s="313">
        <v>1000</v>
      </c>
      <c r="D437" s="298">
        <v>67570528666</v>
      </c>
      <c r="E437" s="299" t="s">
        <v>1633</v>
      </c>
      <c r="F437" s="299" t="s">
        <v>774</v>
      </c>
      <c r="G437" s="299" t="s">
        <v>1634</v>
      </c>
      <c r="H437" s="299"/>
      <c r="I437" s="299"/>
      <c r="J437" s="299"/>
      <c r="K437" s="299"/>
    </row>
    <row r="438" spans="1:11" x14ac:dyDescent="0.2">
      <c r="A438" s="299" t="s">
        <v>1269</v>
      </c>
      <c r="B438" s="313"/>
      <c r="C438" s="313">
        <v>1000</v>
      </c>
      <c r="D438" s="298">
        <v>67570528666</v>
      </c>
      <c r="E438" s="299" t="s">
        <v>1633</v>
      </c>
      <c r="F438" s="299" t="s">
        <v>774</v>
      </c>
      <c r="G438" s="299" t="s">
        <v>1634</v>
      </c>
      <c r="H438" s="299"/>
      <c r="I438" s="299"/>
      <c r="J438" s="299"/>
      <c r="K438" s="299"/>
    </row>
    <row r="439" spans="1:11" x14ac:dyDescent="0.2">
      <c r="A439" s="299" t="s">
        <v>1272</v>
      </c>
      <c r="B439" s="313"/>
      <c r="C439" s="313">
        <v>1000</v>
      </c>
      <c r="D439" s="298">
        <v>67570528666</v>
      </c>
      <c r="E439" s="299" t="s">
        <v>1633</v>
      </c>
      <c r="F439" s="299" t="s">
        <v>774</v>
      </c>
      <c r="G439" s="299" t="s">
        <v>1634</v>
      </c>
      <c r="H439" s="299"/>
      <c r="I439" s="299"/>
      <c r="J439" s="299"/>
      <c r="K439" s="299"/>
    </row>
    <row r="440" spans="1:11" x14ac:dyDescent="0.2">
      <c r="A440" s="299" t="s">
        <v>1275</v>
      </c>
      <c r="B440" s="313"/>
      <c r="C440" s="313">
        <v>10000</v>
      </c>
      <c r="D440" s="298">
        <v>67570528666</v>
      </c>
      <c r="E440" s="299" t="s">
        <v>1633</v>
      </c>
      <c r="F440" s="299" t="s">
        <v>774</v>
      </c>
      <c r="G440" s="299" t="s">
        <v>1634</v>
      </c>
      <c r="H440" s="299"/>
      <c r="I440" s="299"/>
      <c r="J440" s="299"/>
      <c r="K440" s="299"/>
    </row>
    <row r="441" spans="1:11" x14ac:dyDescent="0.2">
      <c r="A441" s="299" t="s">
        <v>1276</v>
      </c>
      <c r="B441" s="313">
        <v>50000</v>
      </c>
      <c r="C441" s="313"/>
      <c r="D441" s="298">
        <v>78433610263</v>
      </c>
      <c r="E441" s="299" t="s">
        <v>1635</v>
      </c>
      <c r="F441" s="299" t="s">
        <v>776</v>
      </c>
      <c r="G441" s="299" t="s">
        <v>1636</v>
      </c>
      <c r="H441" s="299"/>
      <c r="I441" s="299"/>
      <c r="J441" s="299"/>
      <c r="K441" s="299"/>
    </row>
    <row r="442" spans="1:11" x14ac:dyDescent="0.2">
      <c r="A442" s="299" t="s">
        <v>1279</v>
      </c>
      <c r="B442" s="313">
        <v>50000</v>
      </c>
      <c r="C442" s="313"/>
      <c r="D442" s="298">
        <v>57941018892</v>
      </c>
      <c r="E442" s="299" t="s">
        <v>1101</v>
      </c>
      <c r="F442" s="299" t="s">
        <v>776</v>
      </c>
      <c r="G442" s="299" t="s">
        <v>1637</v>
      </c>
      <c r="H442" s="299"/>
      <c r="I442" s="299"/>
      <c r="J442" s="299"/>
      <c r="K442" s="299"/>
    </row>
    <row r="443" spans="1:11" x14ac:dyDescent="0.2">
      <c r="A443" s="299" t="s">
        <v>1282</v>
      </c>
      <c r="B443" s="313">
        <v>100000</v>
      </c>
      <c r="C443" s="313"/>
      <c r="D443" s="298">
        <v>80582455741</v>
      </c>
      <c r="E443" s="299" t="s">
        <v>749</v>
      </c>
      <c r="F443" s="299" t="s">
        <v>776</v>
      </c>
      <c r="G443" s="299" t="s">
        <v>1638</v>
      </c>
      <c r="H443" s="299"/>
      <c r="I443" s="299"/>
      <c r="J443" s="299"/>
      <c r="K443" s="299"/>
    </row>
    <row r="444" spans="1:11" x14ac:dyDescent="0.2">
      <c r="A444" s="299" t="s">
        <v>1285</v>
      </c>
      <c r="B444" s="313">
        <v>50000</v>
      </c>
      <c r="C444" s="313"/>
      <c r="D444" s="298">
        <v>21804467015</v>
      </c>
      <c r="E444" s="299" t="s">
        <v>1639</v>
      </c>
      <c r="F444" s="299" t="s">
        <v>776</v>
      </c>
      <c r="G444" s="299" t="s">
        <v>1640</v>
      </c>
      <c r="H444" s="299"/>
      <c r="I444" s="299"/>
      <c r="J444" s="299"/>
      <c r="K444" s="299"/>
    </row>
    <row r="445" spans="1:11" x14ac:dyDescent="0.2">
      <c r="A445" s="299" t="s">
        <v>1949</v>
      </c>
      <c r="B445" s="313">
        <v>5000</v>
      </c>
      <c r="C445" s="313"/>
      <c r="D445" s="298">
        <v>17935709161</v>
      </c>
      <c r="E445" s="299" t="s">
        <v>1529</v>
      </c>
      <c r="F445" s="299" t="s">
        <v>776</v>
      </c>
      <c r="G445" s="299" t="s">
        <v>1641</v>
      </c>
      <c r="H445" s="299"/>
      <c r="I445" s="299"/>
      <c r="J445" s="299"/>
      <c r="K445" s="299"/>
    </row>
    <row r="446" spans="1:11" x14ac:dyDescent="0.2">
      <c r="A446" s="299" t="s">
        <v>1288</v>
      </c>
      <c r="B446" s="313">
        <v>5000</v>
      </c>
      <c r="C446" s="313"/>
      <c r="D446" s="298">
        <v>6207683282</v>
      </c>
      <c r="E446" s="299" t="s">
        <v>1642</v>
      </c>
      <c r="F446" s="299" t="s">
        <v>776</v>
      </c>
      <c r="G446" s="299" t="s">
        <v>1643</v>
      </c>
      <c r="H446" s="299"/>
      <c r="I446" s="299"/>
      <c r="J446" s="299"/>
      <c r="K446" s="299"/>
    </row>
    <row r="447" spans="1:11" x14ac:dyDescent="0.2">
      <c r="A447" s="299" t="s">
        <v>1950</v>
      </c>
      <c r="B447" s="313">
        <v>50000</v>
      </c>
      <c r="C447" s="313"/>
      <c r="D447" s="298">
        <v>9962414472</v>
      </c>
      <c r="E447" s="299" t="s">
        <v>1110</v>
      </c>
      <c r="F447" s="299" t="s">
        <v>776</v>
      </c>
      <c r="G447" s="299" t="s">
        <v>1420</v>
      </c>
      <c r="H447" s="299"/>
      <c r="I447" s="299"/>
      <c r="J447" s="299"/>
      <c r="K447" s="299"/>
    </row>
    <row r="448" spans="1:11" x14ac:dyDescent="0.2">
      <c r="A448" s="299" t="s">
        <v>1290</v>
      </c>
      <c r="B448" s="313">
        <v>50000</v>
      </c>
      <c r="C448" s="313"/>
      <c r="D448" s="298">
        <v>14983330774</v>
      </c>
      <c r="E448" s="299" t="s">
        <v>1060</v>
      </c>
      <c r="F448" s="299" t="s">
        <v>776</v>
      </c>
      <c r="G448" s="299" t="s">
        <v>1420</v>
      </c>
      <c r="H448" s="299"/>
      <c r="I448" s="299"/>
      <c r="J448" s="299"/>
      <c r="K448" s="299"/>
    </row>
    <row r="449" spans="1:11" x14ac:dyDescent="0.2">
      <c r="A449" s="299" t="s">
        <v>1293</v>
      </c>
      <c r="B449" s="313">
        <v>50000</v>
      </c>
      <c r="C449" s="313"/>
      <c r="D449" s="298">
        <v>76185531127</v>
      </c>
      <c r="E449" s="299" t="s">
        <v>1644</v>
      </c>
      <c r="F449" s="299" t="s">
        <v>776</v>
      </c>
      <c r="G449" s="299" t="s">
        <v>1645</v>
      </c>
      <c r="H449" s="299"/>
      <c r="I449" s="299"/>
      <c r="J449" s="299"/>
      <c r="K449" s="299"/>
    </row>
    <row r="450" spans="1:11" x14ac:dyDescent="0.2">
      <c r="A450" s="299" t="s">
        <v>1951</v>
      </c>
      <c r="B450" s="313">
        <v>50000</v>
      </c>
      <c r="C450" s="313"/>
      <c r="D450" s="298">
        <v>57986756796</v>
      </c>
      <c r="E450" s="299" t="s">
        <v>1646</v>
      </c>
      <c r="F450" s="299" t="s">
        <v>776</v>
      </c>
      <c r="G450" s="299" t="s">
        <v>1461</v>
      </c>
      <c r="H450" s="299"/>
      <c r="I450" s="299"/>
      <c r="J450" s="299"/>
      <c r="K450" s="299"/>
    </row>
    <row r="451" spans="1:11" x14ac:dyDescent="0.2">
      <c r="A451" s="299" t="s">
        <v>1296</v>
      </c>
      <c r="B451" s="313">
        <v>50000</v>
      </c>
      <c r="C451" s="313"/>
      <c r="D451" s="298">
        <v>57986756796</v>
      </c>
      <c r="E451" s="299" t="s">
        <v>1646</v>
      </c>
      <c r="F451" s="299" t="s">
        <v>776</v>
      </c>
      <c r="G451" s="299" t="s">
        <v>1643</v>
      </c>
      <c r="H451" s="299"/>
      <c r="I451" s="299"/>
      <c r="J451" s="299"/>
      <c r="K451" s="299"/>
    </row>
    <row r="452" spans="1:11" x14ac:dyDescent="0.2">
      <c r="A452" s="299" t="s">
        <v>1890</v>
      </c>
      <c r="B452" s="313">
        <v>100000</v>
      </c>
      <c r="C452" s="313"/>
      <c r="D452" s="298">
        <v>78560186333</v>
      </c>
      <c r="E452" s="299" t="s">
        <v>1647</v>
      </c>
      <c r="F452" s="299" t="s">
        <v>776</v>
      </c>
      <c r="G452" s="299" t="s">
        <v>1648</v>
      </c>
      <c r="H452" s="299"/>
      <c r="I452" s="299"/>
      <c r="J452" s="299"/>
      <c r="K452" s="299"/>
    </row>
    <row r="453" spans="1:11" x14ac:dyDescent="0.2">
      <c r="A453" s="299" t="s">
        <v>1299</v>
      </c>
      <c r="B453" s="313">
        <v>100000</v>
      </c>
      <c r="C453" s="313"/>
      <c r="D453" s="298">
        <v>78560186333</v>
      </c>
      <c r="E453" s="299" t="s">
        <v>1647</v>
      </c>
      <c r="F453" s="299" t="s">
        <v>776</v>
      </c>
      <c r="G453" s="299" t="s">
        <v>1648</v>
      </c>
      <c r="H453" s="299"/>
      <c r="I453" s="299"/>
      <c r="J453" s="299"/>
      <c r="K453" s="299"/>
    </row>
    <row r="454" spans="1:11" x14ac:dyDescent="0.2">
      <c r="A454" s="299" t="s">
        <v>1302</v>
      </c>
      <c r="B454" s="313">
        <v>100000</v>
      </c>
      <c r="C454" s="313"/>
      <c r="D454" s="298" t="s">
        <v>1649</v>
      </c>
      <c r="E454" s="299" t="s">
        <v>1650</v>
      </c>
      <c r="F454" s="299" t="s">
        <v>776</v>
      </c>
      <c r="G454" s="299" t="s">
        <v>1651</v>
      </c>
      <c r="H454" s="299"/>
      <c r="I454" s="299"/>
      <c r="J454" s="299"/>
      <c r="K454" s="299"/>
    </row>
    <row r="455" spans="1:11" x14ac:dyDescent="0.2">
      <c r="A455" s="299" t="s">
        <v>1305</v>
      </c>
      <c r="B455" s="313">
        <v>500000</v>
      </c>
      <c r="C455" s="313"/>
      <c r="D455" s="298">
        <v>89428072425</v>
      </c>
      <c r="E455" s="299" t="s">
        <v>1652</v>
      </c>
      <c r="F455" s="299" t="s">
        <v>776</v>
      </c>
      <c r="G455" s="299" t="s">
        <v>1653</v>
      </c>
      <c r="H455" s="299"/>
      <c r="I455" s="299"/>
      <c r="J455" s="299"/>
      <c r="K455" s="299"/>
    </row>
    <row r="456" spans="1:11" x14ac:dyDescent="0.2">
      <c r="A456" s="299" t="s">
        <v>1952</v>
      </c>
      <c r="B456" s="313">
        <v>100000</v>
      </c>
      <c r="C456" s="313"/>
      <c r="D456" s="298">
        <v>15229202837</v>
      </c>
      <c r="E456" s="299" t="s">
        <v>1654</v>
      </c>
      <c r="F456" s="299" t="s">
        <v>776</v>
      </c>
      <c r="G456" s="299" t="s">
        <v>1301</v>
      </c>
      <c r="H456" s="299"/>
      <c r="I456" s="299"/>
      <c r="J456" s="299"/>
      <c r="K456" s="299"/>
    </row>
    <row r="457" spans="1:11" x14ac:dyDescent="0.2">
      <c r="A457" s="299" t="s">
        <v>1308</v>
      </c>
      <c r="B457" s="313">
        <v>50000</v>
      </c>
      <c r="C457" s="313"/>
      <c r="D457" s="298">
        <v>35619138436</v>
      </c>
      <c r="E457" s="299" t="s">
        <v>1655</v>
      </c>
      <c r="F457" s="299" t="s">
        <v>776</v>
      </c>
      <c r="G457" s="299" t="s">
        <v>1656</v>
      </c>
      <c r="H457" s="299"/>
      <c r="I457" s="299"/>
      <c r="J457" s="299"/>
      <c r="K457" s="299"/>
    </row>
    <row r="458" spans="1:11" x14ac:dyDescent="0.2">
      <c r="A458" s="299" t="s">
        <v>1310</v>
      </c>
      <c r="B458" s="313">
        <v>5000</v>
      </c>
      <c r="C458" s="313"/>
      <c r="D458" s="298">
        <v>15790193012</v>
      </c>
      <c r="E458" s="299" t="s">
        <v>1657</v>
      </c>
      <c r="F458" s="299" t="s">
        <v>776</v>
      </c>
      <c r="G458" s="299" t="s">
        <v>1658</v>
      </c>
      <c r="H458" s="299"/>
      <c r="I458" s="299"/>
      <c r="J458" s="299"/>
      <c r="K458" s="299"/>
    </row>
    <row r="459" spans="1:11" x14ac:dyDescent="0.2">
      <c r="A459" s="299" t="s">
        <v>1312</v>
      </c>
      <c r="B459" s="313">
        <v>10000</v>
      </c>
      <c r="C459" s="313"/>
      <c r="D459" s="298" t="s">
        <v>1659</v>
      </c>
      <c r="E459" s="299" t="s">
        <v>1660</v>
      </c>
      <c r="F459" s="299" t="s">
        <v>776</v>
      </c>
      <c r="G459" s="299" t="s">
        <v>1661</v>
      </c>
      <c r="H459" s="299"/>
      <c r="I459" s="299"/>
      <c r="J459" s="299"/>
      <c r="K459" s="299"/>
    </row>
    <row r="460" spans="1:11" x14ac:dyDescent="0.2">
      <c r="A460" s="299" t="s">
        <v>1892</v>
      </c>
      <c r="B460" s="313">
        <v>10000</v>
      </c>
      <c r="C460" s="313"/>
      <c r="D460" s="298">
        <v>19615912636</v>
      </c>
      <c r="E460" s="299" t="s">
        <v>1433</v>
      </c>
      <c r="F460" s="299" t="s">
        <v>776</v>
      </c>
      <c r="G460" s="299" t="s">
        <v>1662</v>
      </c>
      <c r="H460" s="299"/>
      <c r="I460" s="299"/>
      <c r="J460" s="299"/>
      <c r="K460" s="299"/>
    </row>
    <row r="461" spans="1:11" x14ac:dyDescent="0.2">
      <c r="A461" s="299" t="s">
        <v>1314</v>
      </c>
      <c r="B461" s="313">
        <v>50000</v>
      </c>
      <c r="C461" s="313"/>
      <c r="D461" s="298" t="s">
        <v>1517</v>
      </c>
      <c r="E461" s="299" t="s">
        <v>762</v>
      </c>
      <c r="F461" s="299" t="s">
        <v>776</v>
      </c>
      <c r="G461" s="299" t="s">
        <v>1663</v>
      </c>
      <c r="H461" s="299"/>
      <c r="I461" s="299"/>
      <c r="J461" s="299"/>
      <c r="K461" s="299"/>
    </row>
    <row r="462" spans="1:11" x14ac:dyDescent="0.2">
      <c r="A462" s="299" t="s">
        <v>1316</v>
      </c>
      <c r="B462" s="313">
        <v>5000</v>
      </c>
      <c r="C462" s="313"/>
      <c r="D462" s="298">
        <v>67112248278</v>
      </c>
      <c r="E462" s="299" t="s">
        <v>1664</v>
      </c>
      <c r="F462" s="299" t="s">
        <v>776</v>
      </c>
      <c r="G462" s="299" t="s">
        <v>1665</v>
      </c>
      <c r="H462" s="299"/>
      <c r="I462" s="299"/>
      <c r="J462" s="299"/>
      <c r="K462" s="299"/>
    </row>
    <row r="463" spans="1:11" x14ac:dyDescent="0.2">
      <c r="A463" s="299" t="s">
        <v>1318</v>
      </c>
      <c r="B463" s="313">
        <v>50000</v>
      </c>
      <c r="C463" s="313"/>
      <c r="D463" s="298">
        <v>427932275073</v>
      </c>
      <c r="E463" s="299" t="s">
        <v>1556</v>
      </c>
      <c r="F463" s="299" t="s">
        <v>776</v>
      </c>
      <c r="G463" s="299" t="s">
        <v>1666</v>
      </c>
      <c r="H463" s="299"/>
      <c r="I463" s="299"/>
      <c r="J463" s="299"/>
      <c r="K463" s="299"/>
    </row>
    <row r="464" spans="1:11" x14ac:dyDescent="0.2">
      <c r="A464" s="299" t="s">
        <v>1321</v>
      </c>
      <c r="B464" s="313">
        <v>100000</v>
      </c>
      <c r="C464" s="313"/>
      <c r="D464" s="298">
        <v>18038489708</v>
      </c>
      <c r="E464" s="299" t="s">
        <v>1667</v>
      </c>
      <c r="F464" s="299" t="s">
        <v>776</v>
      </c>
      <c r="G464" s="299" t="s">
        <v>1668</v>
      </c>
      <c r="H464" s="299"/>
      <c r="I464" s="299"/>
      <c r="J464" s="299"/>
      <c r="K464" s="299"/>
    </row>
    <row r="465" spans="1:11" x14ac:dyDescent="0.2">
      <c r="A465" s="299" t="s">
        <v>1325</v>
      </c>
      <c r="B465" s="313">
        <v>100000</v>
      </c>
      <c r="C465" s="313"/>
      <c r="D465" s="298">
        <v>9546473858</v>
      </c>
      <c r="E465" s="299" t="s">
        <v>1669</v>
      </c>
      <c r="F465" s="299" t="s">
        <v>776</v>
      </c>
      <c r="G465" s="299" t="s">
        <v>1670</v>
      </c>
      <c r="H465" s="299"/>
      <c r="I465" s="299"/>
      <c r="J465" s="299"/>
      <c r="K465" s="299"/>
    </row>
    <row r="466" spans="1:11" x14ac:dyDescent="0.2">
      <c r="A466" s="299" t="s">
        <v>1328</v>
      </c>
      <c r="B466" s="313">
        <v>100000</v>
      </c>
      <c r="C466" s="313"/>
      <c r="D466" s="298">
        <v>9546473858</v>
      </c>
      <c r="E466" s="299" t="s">
        <v>1669</v>
      </c>
      <c r="F466" s="299" t="s">
        <v>776</v>
      </c>
      <c r="G466" s="299" t="s">
        <v>1670</v>
      </c>
      <c r="H466" s="299"/>
      <c r="I466" s="299"/>
      <c r="J466" s="299"/>
      <c r="K466" s="299"/>
    </row>
    <row r="467" spans="1:11" x14ac:dyDescent="0.2">
      <c r="A467" s="299" t="s">
        <v>1330</v>
      </c>
      <c r="B467" s="313">
        <v>100000</v>
      </c>
      <c r="C467" s="313"/>
      <c r="D467" s="298">
        <v>42669049351</v>
      </c>
      <c r="E467" s="299" t="s">
        <v>1502</v>
      </c>
      <c r="F467" s="299" t="s">
        <v>776</v>
      </c>
      <c r="G467" s="299" t="s">
        <v>1671</v>
      </c>
      <c r="H467" s="299"/>
      <c r="I467" s="299"/>
      <c r="J467" s="299"/>
      <c r="K467" s="299"/>
    </row>
    <row r="468" spans="1:11" x14ac:dyDescent="0.2">
      <c r="A468" s="299" t="s">
        <v>1331</v>
      </c>
      <c r="B468" s="313">
        <v>50000</v>
      </c>
      <c r="C468" s="313"/>
      <c r="D468" s="298">
        <v>42669049351</v>
      </c>
      <c r="E468" s="299" t="s">
        <v>1502</v>
      </c>
      <c r="F468" s="299" t="s">
        <v>776</v>
      </c>
      <c r="G468" s="299" t="s">
        <v>1671</v>
      </c>
      <c r="H468" s="299"/>
      <c r="I468" s="299"/>
      <c r="J468" s="299"/>
      <c r="K468" s="299"/>
    </row>
    <row r="469" spans="1:11" x14ac:dyDescent="0.2">
      <c r="A469" s="299" t="s">
        <v>1332</v>
      </c>
      <c r="B469" s="313">
        <v>5000</v>
      </c>
      <c r="C469" s="313"/>
      <c r="D469" s="298">
        <v>73790408263</v>
      </c>
      <c r="E469" s="299" t="s">
        <v>1672</v>
      </c>
      <c r="F469" s="299" t="s">
        <v>776</v>
      </c>
      <c r="G469" s="299" t="s">
        <v>1673</v>
      </c>
      <c r="H469" s="299"/>
      <c r="I469" s="299"/>
      <c r="J469" s="299"/>
      <c r="K469" s="299"/>
    </row>
    <row r="470" spans="1:11" x14ac:dyDescent="0.2">
      <c r="A470" s="299" t="s">
        <v>1333</v>
      </c>
      <c r="B470" s="313">
        <v>100000</v>
      </c>
      <c r="C470" s="313"/>
      <c r="D470" s="312">
        <v>552422045515</v>
      </c>
      <c r="E470" s="299" t="s">
        <v>782</v>
      </c>
      <c r="F470" s="299" t="s">
        <v>776</v>
      </c>
      <c r="G470" s="299" t="s">
        <v>1671</v>
      </c>
      <c r="H470" s="299"/>
      <c r="I470" s="299"/>
      <c r="J470" s="299"/>
      <c r="K470" s="299"/>
    </row>
    <row r="471" spans="1:11" x14ac:dyDescent="0.2">
      <c r="A471" s="299" t="s">
        <v>1335</v>
      </c>
      <c r="B471" s="313">
        <v>50000</v>
      </c>
      <c r="C471" s="313"/>
      <c r="D471" s="312">
        <v>552422045515</v>
      </c>
      <c r="E471" s="299" t="s">
        <v>782</v>
      </c>
      <c r="F471" s="299" t="s">
        <v>776</v>
      </c>
      <c r="G471" s="299" t="s">
        <v>1671</v>
      </c>
      <c r="H471" s="299"/>
      <c r="I471" s="299"/>
      <c r="J471" s="299"/>
      <c r="K471" s="299"/>
    </row>
    <row r="472" spans="1:11" x14ac:dyDescent="0.2">
      <c r="A472" s="299" t="s">
        <v>1336</v>
      </c>
      <c r="B472" s="313">
        <v>50000</v>
      </c>
      <c r="C472" s="313"/>
      <c r="D472" s="298">
        <v>78721721063</v>
      </c>
      <c r="E472" s="299" t="s">
        <v>1674</v>
      </c>
      <c r="F472" s="299" t="s">
        <v>776</v>
      </c>
      <c r="G472" s="299" t="s">
        <v>1675</v>
      </c>
      <c r="H472" s="299"/>
      <c r="I472" s="299"/>
      <c r="J472" s="299"/>
      <c r="K472" s="299"/>
    </row>
    <row r="473" spans="1:11" x14ac:dyDescent="0.2">
      <c r="A473" s="299" t="s">
        <v>1337</v>
      </c>
      <c r="B473" s="313">
        <v>50000</v>
      </c>
      <c r="C473" s="313"/>
      <c r="D473" s="298">
        <v>67914323198</v>
      </c>
      <c r="E473" s="299" t="s">
        <v>787</v>
      </c>
      <c r="F473" s="299" t="s">
        <v>776</v>
      </c>
      <c r="G473" s="299" t="s">
        <v>1676</v>
      </c>
      <c r="H473" s="299"/>
      <c r="I473" s="299"/>
      <c r="J473" s="299"/>
      <c r="K473" s="299"/>
    </row>
    <row r="474" spans="1:11" x14ac:dyDescent="0.2">
      <c r="A474" s="299" t="s">
        <v>1338</v>
      </c>
      <c r="B474" s="313">
        <v>100000</v>
      </c>
      <c r="C474" s="313"/>
      <c r="D474" s="298">
        <v>67880532689</v>
      </c>
      <c r="E474" s="299" t="s">
        <v>778</v>
      </c>
      <c r="F474" s="299" t="s">
        <v>776</v>
      </c>
      <c r="G474" s="299" t="s">
        <v>1677</v>
      </c>
      <c r="H474" s="299"/>
      <c r="I474" s="299"/>
      <c r="J474" s="299"/>
      <c r="K474" s="299"/>
    </row>
    <row r="475" spans="1:11" x14ac:dyDescent="0.2">
      <c r="A475" s="299" t="s">
        <v>1341</v>
      </c>
      <c r="B475" s="313">
        <v>100000</v>
      </c>
      <c r="C475" s="313"/>
      <c r="D475" s="298">
        <v>67880532689</v>
      </c>
      <c r="E475" s="299" t="s">
        <v>778</v>
      </c>
      <c r="F475" s="299" t="s">
        <v>776</v>
      </c>
      <c r="G475" s="299" t="s">
        <v>1677</v>
      </c>
      <c r="H475" s="299"/>
      <c r="I475" s="299"/>
      <c r="J475" s="299"/>
      <c r="K475" s="299"/>
    </row>
    <row r="476" spans="1:11" x14ac:dyDescent="0.2">
      <c r="A476" s="299" t="s">
        <v>1342</v>
      </c>
      <c r="B476" s="313">
        <v>50000</v>
      </c>
      <c r="C476" s="313"/>
      <c r="D476" s="298">
        <v>67880532689</v>
      </c>
      <c r="E476" s="299" t="s">
        <v>778</v>
      </c>
      <c r="F476" s="299" t="s">
        <v>776</v>
      </c>
      <c r="G476" s="299" t="s">
        <v>1677</v>
      </c>
      <c r="H476" s="299"/>
      <c r="I476" s="299"/>
      <c r="J476" s="299"/>
      <c r="K476" s="299"/>
    </row>
    <row r="477" spans="1:11" x14ac:dyDescent="0.2">
      <c r="A477" s="299" t="s">
        <v>1345</v>
      </c>
      <c r="B477" s="313">
        <v>50000</v>
      </c>
      <c r="C477" s="313"/>
      <c r="D477" s="298">
        <v>69749872810</v>
      </c>
      <c r="E477" s="299" t="s">
        <v>1678</v>
      </c>
      <c r="F477" s="299" t="s">
        <v>776</v>
      </c>
      <c r="G477" s="299" t="s">
        <v>1679</v>
      </c>
      <c r="H477" s="299"/>
      <c r="I477" s="299"/>
      <c r="J477" s="299"/>
      <c r="K477" s="299"/>
    </row>
    <row r="478" spans="1:11" x14ac:dyDescent="0.2">
      <c r="A478" s="299" t="s">
        <v>1346</v>
      </c>
      <c r="B478" s="313">
        <v>50000</v>
      </c>
      <c r="C478" s="313"/>
      <c r="D478" s="298">
        <v>36353564698</v>
      </c>
      <c r="E478" s="299" t="s">
        <v>1680</v>
      </c>
      <c r="F478" s="299" t="s">
        <v>776</v>
      </c>
      <c r="G478" s="299" t="s">
        <v>1681</v>
      </c>
      <c r="H478" s="299"/>
      <c r="I478" s="299"/>
      <c r="J478" s="299"/>
      <c r="K478" s="299"/>
    </row>
    <row r="479" spans="1:11" x14ac:dyDescent="0.2">
      <c r="A479" s="299" t="s">
        <v>1347</v>
      </c>
      <c r="B479" s="313">
        <v>50000</v>
      </c>
      <c r="C479" s="313"/>
      <c r="D479" s="298">
        <v>32099624157</v>
      </c>
      <c r="E479" s="299" t="s">
        <v>1682</v>
      </c>
      <c r="F479" s="299" t="s">
        <v>776</v>
      </c>
      <c r="G479" s="299" t="s">
        <v>1683</v>
      </c>
      <c r="H479" s="299"/>
      <c r="I479" s="299"/>
      <c r="J479" s="299"/>
      <c r="K479" s="299"/>
    </row>
    <row r="480" spans="1:11" x14ac:dyDescent="0.2">
      <c r="A480" s="299" t="s">
        <v>1348</v>
      </c>
      <c r="B480" s="313">
        <v>10000</v>
      </c>
      <c r="C480" s="313"/>
      <c r="D480" s="298">
        <v>30799295959</v>
      </c>
      <c r="E480" s="299" t="s">
        <v>1684</v>
      </c>
      <c r="F480" s="299" t="s">
        <v>776</v>
      </c>
      <c r="G480" s="299" t="s">
        <v>1685</v>
      </c>
      <c r="H480" s="299"/>
      <c r="I480" s="299"/>
      <c r="J480" s="299"/>
      <c r="K480" s="299"/>
    </row>
    <row r="481" spans="1:11" x14ac:dyDescent="0.2">
      <c r="A481" s="299" t="s">
        <v>1351</v>
      </c>
      <c r="B481" s="313">
        <v>10000</v>
      </c>
      <c r="C481" s="313"/>
      <c r="D481" s="298">
        <v>98532901912</v>
      </c>
      <c r="E481" s="299" t="s">
        <v>1686</v>
      </c>
      <c r="F481" s="299" t="s">
        <v>776</v>
      </c>
      <c r="G481" s="299" t="s">
        <v>1671</v>
      </c>
      <c r="H481" s="299"/>
      <c r="I481" s="299"/>
      <c r="J481" s="299"/>
      <c r="K481" s="299"/>
    </row>
    <row r="482" spans="1:11" x14ac:dyDescent="0.2">
      <c r="A482" s="299" t="s">
        <v>1352</v>
      </c>
      <c r="B482" s="313">
        <v>50000</v>
      </c>
      <c r="C482" s="313"/>
      <c r="D482" s="298" t="s">
        <v>1687</v>
      </c>
      <c r="E482" s="299" t="s">
        <v>1688</v>
      </c>
      <c r="F482" s="299" t="s">
        <v>776</v>
      </c>
      <c r="G482" s="299" t="s">
        <v>1689</v>
      </c>
      <c r="H482" s="299"/>
      <c r="I482" s="299"/>
      <c r="J482" s="299"/>
      <c r="K482" s="299"/>
    </row>
    <row r="483" spans="1:11" x14ac:dyDescent="0.2">
      <c r="A483" s="299" t="s">
        <v>1353</v>
      </c>
      <c r="B483" s="313">
        <v>50000</v>
      </c>
      <c r="C483" s="313"/>
      <c r="D483" s="298">
        <v>97182569908</v>
      </c>
      <c r="E483" s="299" t="s">
        <v>1483</v>
      </c>
      <c r="F483" s="299" t="s">
        <v>776</v>
      </c>
      <c r="G483" s="299" t="s">
        <v>1690</v>
      </c>
      <c r="H483" s="299"/>
      <c r="I483" s="299"/>
      <c r="J483" s="299"/>
      <c r="K483" s="299"/>
    </row>
    <row r="484" spans="1:11" x14ac:dyDescent="0.2">
      <c r="A484" s="299" t="s">
        <v>1354</v>
      </c>
      <c r="B484" s="313">
        <v>100000</v>
      </c>
      <c r="C484" s="313"/>
      <c r="D484" s="298">
        <v>31386207911</v>
      </c>
      <c r="E484" s="299" t="s">
        <v>1553</v>
      </c>
      <c r="F484" s="299" t="s">
        <v>776</v>
      </c>
      <c r="G484" s="299" t="s">
        <v>1691</v>
      </c>
      <c r="H484" s="299"/>
      <c r="I484" s="299"/>
      <c r="J484" s="299"/>
      <c r="K484" s="299"/>
    </row>
    <row r="485" spans="1:11" x14ac:dyDescent="0.2">
      <c r="A485" s="299" t="s">
        <v>1357</v>
      </c>
      <c r="B485" s="313">
        <v>50000</v>
      </c>
      <c r="C485" s="313"/>
      <c r="D485" s="298">
        <v>31395226754</v>
      </c>
      <c r="E485" s="299" t="s">
        <v>1692</v>
      </c>
      <c r="F485" s="299" t="s">
        <v>776</v>
      </c>
      <c r="G485" s="299" t="s">
        <v>1681</v>
      </c>
      <c r="H485" s="299"/>
      <c r="I485" s="299"/>
      <c r="J485" s="299"/>
      <c r="K485" s="299"/>
    </row>
    <row r="486" spans="1:11" x14ac:dyDescent="0.2">
      <c r="A486" s="299" t="s">
        <v>1358</v>
      </c>
      <c r="B486" s="313">
        <v>50000</v>
      </c>
      <c r="C486" s="313"/>
      <c r="D486" s="298">
        <v>43867186325</v>
      </c>
      <c r="E486" s="299" t="s">
        <v>1693</v>
      </c>
      <c r="F486" s="299" t="s">
        <v>776</v>
      </c>
      <c r="G486" s="299" t="s">
        <v>1694</v>
      </c>
      <c r="H486" s="299"/>
      <c r="I486" s="299"/>
      <c r="J486" s="299"/>
      <c r="K486" s="299"/>
    </row>
    <row r="487" spans="1:11" x14ac:dyDescent="0.2">
      <c r="A487" s="299" t="s">
        <v>1359</v>
      </c>
      <c r="B487" s="313">
        <v>100000</v>
      </c>
      <c r="C487" s="313"/>
      <c r="D487" s="298">
        <v>22016387595</v>
      </c>
      <c r="E487" s="299" t="s">
        <v>1695</v>
      </c>
      <c r="F487" s="299" t="s">
        <v>776</v>
      </c>
      <c r="G487" s="299" t="s">
        <v>1696</v>
      </c>
      <c r="H487" s="299"/>
      <c r="I487" s="299"/>
      <c r="J487" s="299"/>
      <c r="K487" s="299"/>
    </row>
    <row r="488" spans="1:11" x14ac:dyDescent="0.2">
      <c r="A488" s="299" t="s">
        <v>1360</v>
      </c>
      <c r="B488" s="313">
        <v>100000</v>
      </c>
      <c r="C488" s="313"/>
      <c r="D488" s="298">
        <v>80036830513</v>
      </c>
      <c r="E488" s="299" t="s">
        <v>1697</v>
      </c>
      <c r="F488" s="299" t="s">
        <v>776</v>
      </c>
      <c r="G488" s="299" t="s">
        <v>1658</v>
      </c>
      <c r="H488" s="299"/>
      <c r="I488" s="299"/>
      <c r="J488" s="299"/>
      <c r="K488" s="299"/>
    </row>
    <row r="489" spans="1:11" x14ac:dyDescent="0.2">
      <c r="A489" s="299" t="s">
        <v>1362</v>
      </c>
      <c r="B489" s="313">
        <v>50000</v>
      </c>
      <c r="C489" s="313"/>
      <c r="D489" s="298">
        <v>59708021421</v>
      </c>
      <c r="E489" s="299" t="s">
        <v>1698</v>
      </c>
      <c r="F489" s="299" t="s">
        <v>776</v>
      </c>
      <c r="G489" s="299" t="s">
        <v>1671</v>
      </c>
      <c r="H489" s="299"/>
      <c r="I489" s="299"/>
      <c r="J489" s="299"/>
      <c r="K489" s="299"/>
    </row>
    <row r="490" spans="1:11" x14ac:dyDescent="0.2">
      <c r="A490" s="299" t="s">
        <v>1365</v>
      </c>
      <c r="B490" s="313">
        <v>5000</v>
      </c>
      <c r="C490" s="313"/>
      <c r="D490" s="298">
        <v>17426179106</v>
      </c>
      <c r="E490" s="299" t="s">
        <v>1699</v>
      </c>
      <c r="F490" s="299" t="s">
        <v>776</v>
      </c>
      <c r="G490" s="299" t="s">
        <v>1700</v>
      </c>
      <c r="H490" s="299"/>
      <c r="I490" s="299"/>
      <c r="J490" s="299"/>
      <c r="K490" s="299"/>
    </row>
    <row r="491" spans="1:11" x14ac:dyDescent="0.2">
      <c r="A491" s="299" t="s">
        <v>1366</v>
      </c>
      <c r="B491" s="313">
        <v>10000</v>
      </c>
      <c r="C491" s="313"/>
      <c r="D491" s="298">
        <v>59308268091</v>
      </c>
      <c r="E491" s="299" t="s">
        <v>1701</v>
      </c>
      <c r="F491" s="299" t="s">
        <v>776</v>
      </c>
      <c r="G491" s="299" t="s">
        <v>1702</v>
      </c>
      <c r="H491" s="299"/>
      <c r="I491" s="299"/>
      <c r="J491" s="299"/>
      <c r="K491" s="299"/>
    </row>
    <row r="492" spans="1:11" x14ac:dyDescent="0.2">
      <c r="A492" s="299" t="s">
        <v>1367</v>
      </c>
      <c r="B492" s="313">
        <v>10000</v>
      </c>
      <c r="C492" s="313"/>
      <c r="D492" s="298">
        <v>21183757418</v>
      </c>
      <c r="E492" s="299" t="s">
        <v>1703</v>
      </c>
      <c r="F492" s="299" t="s">
        <v>776</v>
      </c>
      <c r="G492" s="299" t="s">
        <v>1704</v>
      </c>
      <c r="H492" s="299"/>
      <c r="I492" s="299"/>
      <c r="J492" s="299"/>
      <c r="K492" s="299"/>
    </row>
    <row r="493" spans="1:11" x14ac:dyDescent="0.2">
      <c r="A493" s="299" t="s">
        <v>1368</v>
      </c>
      <c r="B493" s="313">
        <v>50000</v>
      </c>
      <c r="C493" s="313"/>
      <c r="D493" s="298">
        <v>35473036127</v>
      </c>
      <c r="E493" s="299" t="s">
        <v>1039</v>
      </c>
      <c r="F493" s="299" t="s">
        <v>776</v>
      </c>
      <c r="G493" s="299" t="s">
        <v>1705</v>
      </c>
      <c r="H493" s="299"/>
      <c r="I493" s="299"/>
      <c r="J493" s="299"/>
      <c r="K493" s="299"/>
    </row>
    <row r="494" spans="1:11" x14ac:dyDescent="0.2">
      <c r="A494" s="299" t="s">
        <v>1372</v>
      </c>
      <c r="B494" s="313">
        <v>50000</v>
      </c>
      <c r="C494" s="313"/>
      <c r="D494" s="298" t="s">
        <v>1706</v>
      </c>
      <c r="E494" s="299" t="s">
        <v>1707</v>
      </c>
      <c r="F494" s="299" t="s">
        <v>776</v>
      </c>
      <c r="G494" s="299" t="s">
        <v>1673</v>
      </c>
      <c r="H494" s="299"/>
      <c r="I494" s="299"/>
      <c r="J494" s="299"/>
      <c r="K494" s="299"/>
    </row>
    <row r="495" spans="1:11" x14ac:dyDescent="0.2">
      <c r="A495" s="299" t="s">
        <v>1374</v>
      </c>
      <c r="B495" s="313">
        <v>50000</v>
      </c>
      <c r="C495" s="313"/>
      <c r="D495" s="298">
        <v>93552454537</v>
      </c>
      <c r="E495" s="299" t="s">
        <v>1708</v>
      </c>
      <c r="F495" s="299" t="s">
        <v>776</v>
      </c>
      <c r="G495" s="299" t="s">
        <v>1683</v>
      </c>
      <c r="H495" s="299"/>
      <c r="I495" s="299"/>
      <c r="J495" s="299"/>
      <c r="K495" s="299"/>
    </row>
    <row r="496" spans="1:11" x14ac:dyDescent="0.2">
      <c r="A496" s="299" t="s">
        <v>1375</v>
      </c>
      <c r="B496" s="313">
        <v>50000</v>
      </c>
      <c r="C496" s="313"/>
      <c r="D496" s="298" t="s">
        <v>1709</v>
      </c>
      <c r="E496" s="299" t="s">
        <v>1710</v>
      </c>
      <c r="F496" s="299" t="s">
        <v>776</v>
      </c>
      <c r="G496" s="299" t="s">
        <v>1711</v>
      </c>
      <c r="H496" s="299"/>
      <c r="I496" s="299"/>
      <c r="J496" s="299"/>
      <c r="K496" s="299"/>
    </row>
    <row r="497" spans="1:11" x14ac:dyDescent="0.2">
      <c r="A497" s="299" t="s">
        <v>1376</v>
      </c>
      <c r="B497" s="313">
        <v>100000</v>
      </c>
      <c r="C497" s="313"/>
      <c r="D497" s="298">
        <v>76762507348</v>
      </c>
      <c r="E497" s="299" t="s">
        <v>797</v>
      </c>
      <c r="F497" s="299" t="s">
        <v>776</v>
      </c>
      <c r="G497" s="299" t="s">
        <v>1668</v>
      </c>
      <c r="H497" s="299"/>
      <c r="I497" s="299"/>
      <c r="J497" s="299"/>
      <c r="K497" s="299"/>
    </row>
    <row r="498" spans="1:11" x14ac:dyDescent="0.2">
      <c r="A498" s="299" t="s">
        <v>1953</v>
      </c>
      <c r="B498" s="313">
        <v>100000</v>
      </c>
      <c r="C498" s="313"/>
      <c r="D498" s="298">
        <v>76762507348</v>
      </c>
      <c r="E498" s="299" t="s">
        <v>797</v>
      </c>
      <c r="F498" s="299" t="s">
        <v>776</v>
      </c>
      <c r="G498" s="299" t="s">
        <v>1668</v>
      </c>
      <c r="H498" s="299"/>
      <c r="I498" s="299"/>
      <c r="J498" s="299"/>
      <c r="K498" s="299"/>
    </row>
    <row r="499" spans="1:11" x14ac:dyDescent="0.2">
      <c r="A499" s="299" t="s">
        <v>1954</v>
      </c>
      <c r="B499" s="313">
        <v>50000</v>
      </c>
      <c r="C499" s="313"/>
      <c r="D499" s="298">
        <v>76762507348</v>
      </c>
      <c r="E499" s="299" t="s">
        <v>797</v>
      </c>
      <c r="F499" s="299" t="s">
        <v>776</v>
      </c>
      <c r="G499" s="299" t="s">
        <v>1712</v>
      </c>
      <c r="H499" s="299"/>
      <c r="I499" s="299"/>
      <c r="J499" s="299"/>
      <c r="K499" s="299"/>
    </row>
    <row r="500" spans="1:11" x14ac:dyDescent="0.2">
      <c r="A500" s="299" t="s">
        <v>1955</v>
      </c>
      <c r="B500" s="313">
        <v>100000</v>
      </c>
      <c r="C500" s="313"/>
      <c r="D500" s="298">
        <v>13109708909</v>
      </c>
      <c r="E500" s="299" t="s">
        <v>1463</v>
      </c>
      <c r="F500" s="299" t="s">
        <v>776</v>
      </c>
      <c r="G500" s="299" t="s">
        <v>1671</v>
      </c>
      <c r="H500" s="299"/>
      <c r="I500" s="299"/>
      <c r="J500" s="299"/>
      <c r="K500" s="299"/>
    </row>
    <row r="501" spans="1:11" x14ac:dyDescent="0.2">
      <c r="A501" s="299" t="s">
        <v>1956</v>
      </c>
      <c r="B501" s="313">
        <v>100000</v>
      </c>
      <c r="C501" s="313"/>
      <c r="D501" s="298">
        <v>13109708909</v>
      </c>
      <c r="E501" s="299" t="s">
        <v>1463</v>
      </c>
      <c r="F501" s="299" t="s">
        <v>776</v>
      </c>
      <c r="G501" s="299" t="s">
        <v>1671</v>
      </c>
      <c r="H501" s="299"/>
      <c r="I501" s="299"/>
      <c r="J501" s="299"/>
      <c r="K501" s="299"/>
    </row>
    <row r="502" spans="1:11" x14ac:dyDescent="0.2">
      <c r="A502" s="299" t="s">
        <v>1377</v>
      </c>
      <c r="B502" s="313">
        <v>5000</v>
      </c>
      <c r="C502" s="313"/>
      <c r="D502" s="298">
        <v>13109708909</v>
      </c>
      <c r="E502" s="299" t="s">
        <v>1463</v>
      </c>
      <c r="F502" s="299" t="s">
        <v>776</v>
      </c>
      <c r="G502" s="299" t="s">
        <v>1671</v>
      </c>
      <c r="H502" s="299"/>
      <c r="I502" s="299"/>
      <c r="J502" s="299"/>
      <c r="K502" s="299"/>
    </row>
    <row r="503" spans="1:11" x14ac:dyDescent="0.2">
      <c r="A503" s="299" t="s">
        <v>1380</v>
      </c>
      <c r="B503" s="313">
        <v>50000</v>
      </c>
      <c r="C503" s="313"/>
      <c r="D503" s="298">
        <v>72544183795</v>
      </c>
      <c r="E503" s="299" t="s">
        <v>1713</v>
      </c>
      <c r="F503" s="299" t="s">
        <v>776</v>
      </c>
      <c r="G503" s="299" t="s">
        <v>1714</v>
      </c>
      <c r="H503" s="299"/>
      <c r="I503" s="299"/>
      <c r="J503" s="299"/>
      <c r="K503" s="299"/>
    </row>
    <row r="504" spans="1:11" x14ac:dyDescent="0.2">
      <c r="A504" s="299" t="s">
        <v>1381</v>
      </c>
      <c r="B504" s="313">
        <v>50000</v>
      </c>
      <c r="C504" s="313"/>
      <c r="D504" s="298">
        <v>67495285236</v>
      </c>
      <c r="E504" s="299" t="s">
        <v>1715</v>
      </c>
      <c r="F504" s="299" t="s">
        <v>776</v>
      </c>
      <c r="G504" s="299" t="s">
        <v>1716</v>
      </c>
      <c r="H504" s="299"/>
      <c r="I504" s="299"/>
      <c r="J504" s="299"/>
      <c r="K504" s="299"/>
    </row>
    <row r="505" spans="1:11" x14ac:dyDescent="0.2">
      <c r="A505" s="299" t="s">
        <v>1382</v>
      </c>
      <c r="B505" s="313">
        <v>5000</v>
      </c>
      <c r="C505" s="313"/>
      <c r="D505" s="298">
        <v>15790193012</v>
      </c>
      <c r="E505" s="299" t="s">
        <v>1657</v>
      </c>
      <c r="F505" s="299" t="s">
        <v>776</v>
      </c>
      <c r="G505" s="299" t="s">
        <v>1718</v>
      </c>
      <c r="H505" s="299"/>
      <c r="I505" s="299"/>
      <c r="J505" s="299"/>
      <c r="K505" s="299"/>
    </row>
    <row r="506" spans="1:11" x14ac:dyDescent="0.2">
      <c r="A506" s="299" t="s">
        <v>1383</v>
      </c>
      <c r="B506" s="313">
        <v>5000</v>
      </c>
      <c r="C506" s="313"/>
      <c r="D506" s="298">
        <v>6207683282</v>
      </c>
      <c r="E506" s="299" t="s">
        <v>1719</v>
      </c>
      <c r="F506" s="299" t="s">
        <v>776</v>
      </c>
      <c r="G506" s="299" t="s">
        <v>1720</v>
      </c>
      <c r="H506" s="299"/>
      <c r="I506" s="299"/>
      <c r="J506" s="299"/>
      <c r="K506" s="299"/>
    </row>
    <row r="507" spans="1:11" x14ac:dyDescent="0.2">
      <c r="A507" s="299" t="s">
        <v>1384</v>
      </c>
      <c r="B507" s="313">
        <v>10000</v>
      </c>
      <c r="C507" s="313"/>
      <c r="D507" s="298">
        <v>69370085945</v>
      </c>
      <c r="E507" s="299" t="s">
        <v>1721</v>
      </c>
      <c r="F507" s="299" t="s">
        <v>776</v>
      </c>
      <c r="G507" s="299" t="s">
        <v>1722</v>
      </c>
      <c r="H507" s="299"/>
      <c r="I507" s="299"/>
      <c r="J507" s="299"/>
      <c r="K507" s="299"/>
    </row>
    <row r="508" spans="1:11" x14ac:dyDescent="0.2">
      <c r="A508" s="299" t="s">
        <v>1385</v>
      </c>
      <c r="B508" s="313">
        <v>50000</v>
      </c>
      <c r="C508" s="313"/>
      <c r="D508" s="298">
        <v>22760318785</v>
      </c>
      <c r="E508" s="299" t="s">
        <v>1723</v>
      </c>
      <c r="F508" s="299" t="s">
        <v>776</v>
      </c>
      <c r="G508" s="299" t="s">
        <v>1724</v>
      </c>
      <c r="H508" s="299"/>
      <c r="I508" s="299"/>
      <c r="J508" s="299"/>
      <c r="K508" s="299"/>
    </row>
    <row r="509" spans="1:11" x14ac:dyDescent="0.2">
      <c r="A509" s="299" t="s">
        <v>1388</v>
      </c>
      <c r="B509" s="313">
        <v>100000</v>
      </c>
      <c r="C509" s="313"/>
      <c r="D509" s="298">
        <v>73127857185</v>
      </c>
      <c r="E509" s="299" t="s">
        <v>1725</v>
      </c>
      <c r="F509" s="299" t="s">
        <v>776</v>
      </c>
      <c r="G509" s="299" t="s">
        <v>1726</v>
      </c>
      <c r="H509" s="299"/>
      <c r="I509" s="299"/>
      <c r="J509" s="299"/>
      <c r="K509" s="299"/>
    </row>
    <row r="510" spans="1:11" x14ac:dyDescent="0.2">
      <c r="A510" s="299" t="s">
        <v>1391</v>
      </c>
      <c r="B510" s="313">
        <v>50000</v>
      </c>
      <c r="C510" s="313"/>
      <c r="D510" s="298">
        <v>79143415511</v>
      </c>
      <c r="E510" s="299" t="s">
        <v>1902</v>
      </c>
      <c r="F510" s="299" t="s">
        <v>776</v>
      </c>
      <c r="G510" s="299" t="s">
        <v>1903</v>
      </c>
      <c r="H510" s="299"/>
      <c r="I510" s="299"/>
      <c r="J510" s="299"/>
      <c r="K510" s="299"/>
    </row>
    <row r="511" spans="1:11" x14ac:dyDescent="0.2">
      <c r="A511" s="299" t="s">
        <v>1393</v>
      </c>
      <c r="B511" s="313">
        <v>50000</v>
      </c>
      <c r="C511" s="313"/>
      <c r="D511" s="298">
        <v>684054532242</v>
      </c>
      <c r="E511" s="299" t="s">
        <v>1291</v>
      </c>
      <c r="F511" s="299" t="s">
        <v>776</v>
      </c>
      <c r="G511" s="299" t="s">
        <v>1712</v>
      </c>
      <c r="H511" s="299"/>
      <c r="I511" s="299"/>
      <c r="J511" s="299"/>
      <c r="K511" s="299"/>
    </row>
    <row r="512" spans="1:11" x14ac:dyDescent="0.2">
      <c r="A512" s="299" t="s">
        <v>1396</v>
      </c>
      <c r="B512" s="313">
        <v>50000</v>
      </c>
      <c r="C512" s="313"/>
      <c r="D512" s="298">
        <v>21804467015</v>
      </c>
      <c r="E512" s="299" t="s">
        <v>1639</v>
      </c>
      <c r="F512" s="299" t="s">
        <v>776</v>
      </c>
      <c r="G512" s="299" t="s">
        <v>1662</v>
      </c>
      <c r="H512" s="299"/>
      <c r="I512" s="299"/>
      <c r="J512" s="299"/>
      <c r="K512" s="299"/>
    </row>
    <row r="513" spans="1:11" x14ac:dyDescent="0.2">
      <c r="A513" s="299" t="s">
        <v>1399</v>
      </c>
      <c r="B513" s="313">
        <v>100000</v>
      </c>
      <c r="C513" s="313"/>
      <c r="D513" s="298">
        <v>20986156180</v>
      </c>
      <c r="E513" s="299" t="s">
        <v>780</v>
      </c>
      <c r="F513" s="299" t="s">
        <v>776</v>
      </c>
      <c r="G513" s="299" t="s">
        <v>1712</v>
      </c>
      <c r="H513" s="299"/>
      <c r="I513" s="299"/>
      <c r="J513" s="299"/>
      <c r="K513" s="299"/>
    </row>
    <row r="514" spans="1:11" x14ac:dyDescent="0.2">
      <c r="A514" s="299" t="s">
        <v>1402</v>
      </c>
      <c r="B514" s="313">
        <v>50000</v>
      </c>
      <c r="C514" s="313"/>
      <c r="D514" s="298">
        <v>28187767401</v>
      </c>
      <c r="E514" s="299" t="s">
        <v>1297</v>
      </c>
      <c r="F514" s="299" t="s">
        <v>776</v>
      </c>
      <c r="G514" s="299" t="s">
        <v>1662</v>
      </c>
      <c r="H514" s="299"/>
      <c r="I514" s="299"/>
      <c r="J514" s="299"/>
      <c r="K514" s="299"/>
    </row>
    <row r="515" spans="1:11" x14ac:dyDescent="0.2">
      <c r="A515" s="299" t="s">
        <v>1403</v>
      </c>
      <c r="B515" s="313">
        <v>50000</v>
      </c>
      <c r="C515" s="313"/>
      <c r="D515" s="298">
        <v>57941018892</v>
      </c>
      <c r="E515" s="299" t="s">
        <v>1101</v>
      </c>
      <c r="F515" s="299" t="s">
        <v>776</v>
      </c>
      <c r="G515" s="299" t="s">
        <v>1662</v>
      </c>
      <c r="H515" s="299"/>
      <c r="I515" s="299"/>
      <c r="J515" s="299"/>
      <c r="K515" s="299"/>
    </row>
    <row r="516" spans="1:11" x14ac:dyDescent="0.2">
      <c r="A516" s="299" t="s">
        <v>1407</v>
      </c>
      <c r="B516" s="313">
        <v>50000</v>
      </c>
      <c r="C516" s="313"/>
      <c r="D516" s="298">
        <v>57941018893</v>
      </c>
      <c r="E516" s="299" t="s">
        <v>1101</v>
      </c>
      <c r="F516" s="299" t="s">
        <v>776</v>
      </c>
      <c r="G516" s="299" t="s">
        <v>1662</v>
      </c>
      <c r="H516" s="299"/>
      <c r="I516" s="299"/>
      <c r="J516" s="299"/>
      <c r="K516" s="299"/>
    </row>
    <row r="517" spans="1:11" x14ac:dyDescent="0.2">
      <c r="A517" s="299" t="s">
        <v>1410</v>
      </c>
      <c r="B517" s="313">
        <v>50000</v>
      </c>
      <c r="C517" s="313"/>
      <c r="D517" s="298" t="s">
        <v>1509</v>
      </c>
      <c r="E517" s="299" t="s">
        <v>1510</v>
      </c>
      <c r="F517" s="299" t="s">
        <v>776</v>
      </c>
      <c r="G517" s="299" t="s">
        <v>1727</v>
      </c>
      <c r="H517" s="299"/>
      <c r="I517" s="299"/>
      <c r="J517" s="299"/>
      <c r="K517" s="299"/>
    </row>
    <row r="518" spans="1:11" x14ac:dyDescent="0.2">
      <c r="A518" s="299" t="s">
        <v>1414</v>
      </c>
      <c r="B518" s="313">
        <v>50000</v>
      </c>
      <c r="C518" s="313"/>
      <c r="D518" s="298">
        <v>90121977601</v>
      </c>
      <c r="E518" s="299" t="s">
        <v>1422</v>
      </c>
      <c r="F518" s="299" t="s">
        <v>776</v>
      </c>
      <c r="G518" s="299" t="s">
        <v>1728</v>
      </c>
      <c r="H518" s="299"/>
      <c r="I518" s="299"/>
      <c r="J518" s="299"/>
      <c r="K518" s="299"/>
    </row>
    <row r="519" spans="1:11" x14ac:dyDescent="0.2">
      <c r="A519" s="299" t="s">
        <v>1896</v>
      </c>
      <c r="B519" s="313">
        <v>100000</v>
      </c>
      <c r="C519" s="313"/>
      <c r="D519" s="298">
        <v>90121977601</v>
      </c>
      <c r="E519" s="299" t="s">
        <v>1422</v>
      </c>
      <c r="F519" s="299" t="s">
        <v>776</v>
      </c>
      <c r="G519" s="299" t="s">
        <v>1712</v>
      </c>
      <c r="H519" s="299"/>
      <c r="I519" s="299"/>
      <c r="J519" s="299"/>
      <c r="K519" s="299"/>
    </row>
    <row r="520" spans="1:11" x14ac:dyDescent="0.2">
      <c r="A520" s="299" t="s">
        <v>1415</v>
      </c>
      <c r="B520" s="313">
        <v>50000</v>
      </c>
      <c r="C520" s="313"/>
      <c r="D520" s="298">
        <v>76066490158</v>
      </c>
      <c r="E520" s="299" t="s">
        <v>1507</v>
      </c>
      <c r="F520" s="299" t="s">
        <v>776</v>
      </c>
      <c r="G520" s="299" t="s">
        <v>1727</v>
      </c>
      <c r="H520" s="299"/>
      <c r="I520" s="299"/>
      <c r="J520" s="299"/>
      <c r="K520" s="299"/>
    </row>
    <row r="521" spans="1:11" x14ac:dyDescent="0.2">
      <c r="A521" s="299" t="s">
        <v>1418</v>
      </c>
      <c r="B521" s="313">
        <v>50000</v>
      </c>
      <c r="C521" s="313"/>
      <c r="D521" s="298">
        <v>35945033935</v>
      </c>
      <c r="E521" s="299" t="s">
        <v>1729</v>
      </c>
      <c r="F521" s="299" t="s">
        <v>776</v>
      </c>
      <c r="G521" s="299" t="s">
        <v>1663</v>
      </c>
      <c r="H521" s="299"/>
      <c r="I521" s="299"/>
      <c r="J521" s="299"/>
      <c r="K521" s="299"/>
    </row>
    <row r="522" spans="1:11" x14ac:dyDescent="0.2">
      <c r="A522" s="299" t="s">
        <v>1421</v>
      </c>
      <c r="B522" s="313"/>
      <c r="C522" s="313"/>
      <c r="D522" s="298"/>
      <c r="E522" s="299" t="s">
        <v>1730</v>
      </c>
      <c r="F522" s="299"/>
      <c r="G522" s="299"/>
      <c r="H522" s="299"/>
      <c r="I522" s="299"/>
      <c r="J522" s="299"/>
      <c r="K522" s="299"/>
    </row>
    <row r="523" spans="1:11" x14ac:dyDescent="0.2">
      <c r="A523" s="299" t="s">
        <v>1424</v>
      </c>
      <c r="B523" s="313"/>
      <c r="C523" s="313">
        <v>2000</v>
      </c>
      <c r="D523" s="298">
        <v>21901298960</v>
      </c>
      <c r="E523" s="299" t="s">
        <v>1283</v>
      </c>
      <c r="F523" s="299" t="s">
        <v>776</v>
      </c>
      <c r="G523" s="299" t="s">
        <v>1731</v>
      </c>
      <c r="H523" s="299"/>
      <c r="I523" s="299"/>
      <c r="J523" s="299"/>
      <c r="K523" s="299"/>
    </row>
    <row r="524" spans="1:11" x14ac:dyDescent="0.2">
      <c r="A524" s="299" t="s">
        <v>1425</v>
      </c>
      <c r="B524" s="313"/>
      <c r="C524" s="313">
        <v>2000</v>
      </c>
      <c r="D524" s="298">
        <v>21901298960</v>
      </c>
      <c r="E524" s="299" t="s">
        <v>1283</v>
      </c>
      <c r="F524" s="299" t="s">
        <v>776</v>
      </c>
      <c r="G524" s="299" t="s">
        <v>1731</v>
      </c>
      <c r="H524" s="299"/>
      <c r="I524" s="299"/>
      <c r="J524" s="299"/>
      <c r="K524" s="299"/>
    </row>
    <row r="525" spans="1:11" x14ac:dyDescent="0.2">
      <c r="A525" s="299" t="s">
        <v>1428</v>
      </c>
      <c r="B525" s="313"/>
      <c r="C525" s="313">
        <v>2000</v>
      </c>
      <c r="D525" s="298">
        <v>88386817653</v>
      </c>
      <c r="E525" s="299" t="s">
        <v>1732</v>
      </c>
      <c r="F525" s="299" t="s">
        <v>776</v>
      </c>
      <c r="G525" s="299" t="s">
        <v>1628</v>
      </c>
      <c r="H525" s="299"/>
      <c r="I525" s="299"/>
      <c r="J525" s="299"/>
      <c r="K525" s="299"/>
    </row>
    <row r="526" spans="1:11" x14ac:dyDescent="0.2">
      <c r="A526" s="299" t="s">
        <v>1429</v>
      </c>
      <c r="B526" s="313"/>
      <c r="C526" s="313">
        <v>10000</v>
      </c>
      <c r="D526" s="298">
        <v>36647441333</v>
      </c>
      <c r="E526" s="299" t="s">
        <v>1733</v>
      </c>
      <c r="F526" s="299" t="s">
        <v>776</v>
      </c>
      <c r="G526" s="299" t="s">
        <v>1734</v>
      </c>
      <c r="H526" s="299"/>
      <c r="I526" s="299"/>
      <c r="J526" s="299"/>
      <c r="K526" s="299"/>
    </row>
    <row r="527" spans="1:11" x14ac:dyDescent="0.2">
      <c r="A527" s="299" t="s">
        <v>1432</v>
      </c>
      <c r="B527" s="313"/>
      <c r="C527" s="313">
        <v>2000</v>
      </c>
      <c r="D527" s="298">
        <v>89715127314</v>
      </c>
      <c r="E527" s="299" t="s">
        <v>1451</v>
      </c>
      <c r="F527" s="299" t="s">
        <v>776</v>
      </c>
      <c r="G527" s="299" t="s">
        <v>1632</v>
      </c>
      <c r="H527" s="299"/>
      <c r="I527" s="299"/>
      <c r="J527" s="299"/>
      <c r="K527" s="299"/>
    </row>
    <row r="528" spans="1:11" x14ac:dyDescent="0.2">
      <c r="A528" s="299" t="s">
        <v>1434</v>
      </c>
      <c r="B528" s="313"/>
      <c r="C528" s="313">
        <v>20000</v>
      </c>
      <c r="D528" s="298">
        <v>80582455741</v>
      </c>
      <c r="E528" s="299" t="s">
        <v>749</v>
      </c>
      <c r="F528" s="299" t="s">
        <v>776</v>
      </c>
      <c r="G528" s="299" t="s">
        <v>1735</v>
      </c>
      <c r="H528" s="299"/>
      <c r="I528" s="299"/>
      <c r="J528" s="299"/>
      <c r="K528" s="299"/>
    </row>
    <row r="529" spans="1:11" x14ac:dyDescent="0.2">
      <c r="A529" s="299" t="s">
        <v>1437</v>
      </c>
      <c r="B529" s="313"/>
      <c r="C529" s="313">
        <v>10000</v>
      </c>
      <c r="D529" s="298">
        <v>97182569908</v>
      </c>
      <c r="E529" s="299" t="s">
        <v>1483</v>
      </c>
      <c r="F529" s="299" t="s">
        <v>776</v>
      </c>
      <c r="G529" s="299" t="s">
        <v>1632</v>
      </c>
      <c r="H529" s="299"/>
      <c r="I529" s="299"/>
      <c r="J529" s="299"/>
      <c r="K529" s="299"/>
    </row>
    <row r="530" spans="1:11" x14ac:dyDescent="0.2">
      <c r="A530" s="299" t="s">
        <v>1438</v>
      </c>
      <c r="B530" s="313">
        <v>50000</v>
      </c>
      <c r="C530" s="313"/>
      <c r="D530" s="298">
        <v>72238268363</v>
      </c>
      <c r="E530" s="299" t="s">
        <v>1736</v>
      </c>
      <c r="F530" s="299" t="s">
        <v>776</v>
      </c>
      <c r="G530" s="299" t="s">
        <v>1737</v>
      </c>
      <c r="H530" s="299"/>
      <c r="I530" s="299"/>
      <c r="J530" s="299"/>
      <c r="K530" s="299"/>
    </row>
    <row r="531" spans="1:11" x14ac:dyDescent="0.2">
      <c r="A531" s="299" t="s">
        <v>1441</v>
      </c>
      <c r="B531" s="313"/>
      <c r="C531" s="313">
        <v>20000</v>
      </c>
      <c r="D531" s="298">
        <v>65860214866</v>
      </c>
      <c r="E531" s="299" t="s">
        <v>1738</v>
      </c>
      <c r="F531" s="299" t="s">
        <v>776</v>
      </c>
      <c r="G531" s="299" t="s">
        <v>1739</v>
      </c>
      <c r="H531" s="299"/>
      <c r="I531" s="299"/>
      <c r="J531" s="299"/>
      <c r="K531" s="299"/>
    </row>
    <row r="532" spans="1:11" x14ac:dyDescent="0.2">
      <c r="A532" s="299" t="s">
        <v>1442</v>
      </c>
      <c r="B532" s="313"/>
      <c r="C532" s="313">
        <v>10000</v>
      </c>
      <c r="D532" s="298">
        <v>34452620056</v>
      </c>
      <c r="E532" s="299" t="s">
        <v>1740</v>
      </c>
      <c r="F532" s="299" t="s">
        <v>776</v>
      </c>
      <c r="G532" s="299" t="s">
        <v>1741</v>
      </c>
      <c r="H532" s="299"/>
      <c r="I532" s="299"/>
      <c r="J532" s="299"/>
      <c r="K532" s="299"/>
    </row>
    <row r="533" spans="1:11" x14ac:dyDescent="0.2">
      <c r="A533" s="299" t="s">
        <v>1445</v>
      </c>
      <c r="B533" s="313"/>
      <c r="C533" s="313">
        <v>10000</v>
      </c>
      <c r="D533" s="298">
        <v>72544183795</v>
      </c>
      <c r="E533" s="299" t="s">
        <v>1713</v>
      </c>
      <c r="F533" s="299" t="s">
        <v>776</v>
      </c>
      <c r="G533" s="299" t="s">
        <v>1628</v>
      </c>
      <c r="H533" s="299"/>
      <c r="I533" s="299"/>
      <c r="J533" s="299"/>
      <c r="K533" s="299"/>
    </row>
    <row r="534" spans="1:11" x14ac:dyDescent="0.2">
      <c r="A534" s="299" t="s">
        <v>1447</v>
      </c>
      <c r="B534" s="313"/>
      <c r="C534" s="313">
        <v>2000</v>
      </c>
      <c r="D534" s="298">
        <v>98250502637</v>
      </c>
      <c r="E534" s="299" t="s">
        <v>1742</v>
      </c>
      <c r="F534" s="299" t="s">
        <v>776</v>
      </c>
      <c r="G534" s="299" t="s">
        <v>1628</v>
      </c>
      <c r="H534" s="299"/>
      <c r="I534" s="299"/>
      <c r="J534" s="299"/>
      <c r="K534" s="299"/>
    </row>
    <row r="535" spans="1:11" x14ac:dyDescent="0.2">
      <c r="A535" s="299" t="s">
        <v>1450</v>
      </c>
      <c r="B535" s="313"/>
      <c r="C535" s="313">
        <v>2000</v>
      </c>
      <c r="D535" s="298">
        <v>98250502637</v>
      </c>
      <c r="E535" s="299" t="s">
        <v>1742</v>
      </c>
      <c r="F535" s="299" t="s">
        <v>776</v>
      </c>
      <c r="G535" s="299" t="s">
        <v>1628</v>
      </c>
      <c r="H535" s="299"/>
      <c r="I535" s="299"/>
      <c r="J535" s="299"/>
      <c r="K535" s="299"/>
    </row>
    <row r="536" spans="1:11" x14ac:dyDescent="0.2">
      <c r="A536" s="299" t="s">
        <v>1452</v>
      </c>
      <c r="B536" s="313"/>
      <c r="C536" s="313">
        <v>2000</v>
      </c>
      <c r="D536" s="298">
        <v>98250502637</v>
      </c>
      <c r="E536" s="299" t="s">
        <v>1743</v>
      </c>
      <c r="F536" s="299" t="s">
        <v>776</v>
      </c>
      <c r="G536" s="299" t="s">
        <v>1744</v>
      </c>
      <c r="H536" s="299"/>
      <c r="I536" s="299"/>
      <c r="J536" s="299"/>
      <c r="K536" s="299"/>
    </row>
    <row r="537" spans="1:11" x14ac:dyDescent="0.2">
      <c r="A537" s="299" t="s">
        <v>1957</v>
      </c>
      <c r="B537" s="313"/>
      <c r="C537" s="313">
        <v>10000</v>
      </c>
      <c r="D537" s="298">
        <v>13999763291</v>
      </c>
      <c r="E537" s="299" t="s">
        <v>845</v>
      </c>
      <c r="F537" s="299" t="s">
        <v>776</v>
      </c>
      <c r="G537" s="299" t="s">
        <v>1745</v>
      </c>
      <c r="H537" s="299"/>
      <c r="I537" s="299"/>
      <c r="J537" s="299"/>
      <c r="K537" s="299"/>
    </row>
    <row r="538" spans="1:11" x14ac:dyDescent="0.2">
      <c r="A538" s="299" t="s">
        <v>1454</v>
      </c>
      <c r="B538" s="313"/>
      <c r="C538" s="313">
        <v>10000</v>
      </c>
      <c r="D538" s="298">
        <v>67495285236</v>
      </c>
      <c r="E538" s="299" t="s">
        <v>1715</v>
      </c>
      <c r="F538" s="299" t="s">
        <v>776</v>
      </c>
      <c r="G538" s="299" t="s">
        <v>1746</v>
      </c>
      <c r="H538" s="299"/>
      <c r="I538" s="299"/>
      <c r="J538" s="299"/>
      <c r="K538" s="299"/>
    </row>
    <row r="539" spans="1:11" x14ac:dyDescent="0.2">
      <c r="A539" s="299" t="s">
        <v>1456</v>
      </c>
      <c r="B539" s="313"/>
      <c r="C539" s="313">
        <v>2000</v>
      </c>
      <c r="D539" s="298">
        <v>32099624157</v>
      </c>
      <c r="E539" s="299" t="s">
        <v>1682</v>
      </c>
      <c r="F539" s="299" t="s">
        <v>776</v>
      </c>
      <c r="G539" s="299" t="s">
        <v>1628</v>
      </c>
      <c r="H539" s="299"/>
      <c r="I539" s="299"/>
      <c r="J539" s="299"/>
      <c r="K539" s="299"/>
    </row>
    <row r="540" spans="1:11" x14ac:dyDescent="0.2">
      <c r="A540" s="299" t="s">
        <v>1459</v>
      </c>
      <c r="B540" s="313"/>
      <c r="C540" s="313">
        <v>10000</v>
      </c>
      <c r="D540" s="298">
        <v>22692339394</v>
      </c>
      <c r="E540" s="299" t="s">
        <v>1747</v>
      </c>
      <c r="F540" s="299" t="s">
        <v>776</v>
      </c>
      <c r="G540" s="299" t="s">
        <v>1748</v>
      </c>
      <c r="H540" s="299"/>
      <c r="I540" s="299"/>
      <c r="J540" s="299"/>
      <c r="K540" s="299"/>
    </row>
    <row r="541" spans="1:11" x14ac:dyDescent="0.2">
      <c r="A541" s="299" t="s">
        <v>1462</v>
      </c>
      <c r="B541" s="313"/>
      <c r="C541" s="313">
        <v>75000</v>
      </c>
      <c r="D541" s="298">
        <v>56158808176</v>
      </c>
      <c r="E541" s="299" t="s">
        <v>1749</v>
      </c>
      <c r="F541" s="299" t="s">
        <v>776</v>
      </c>
      <c r="G541" s="299" t="s">
        <v>1750</v>
      </c>
      <c r="H541" s="299"/>
      <c r="I541" s="299"/>
      <c r="J541" s="299"/>
      <c r="K541" s="299"/>
    </row>
    <row r="542" spans="1:11" x14ac:dyDescent="0.2">
      <c r="A542" s="299" t="s">
        <v>1465</v>
      </c>
      <c r="B542" s="313"/>
      <c r="C542" s="313">
        <v>10000</v>
      </c>
      <c r="D542" s="298">
        <v>59829017298</v>
      </c>
      <c r="E542" s="299" t="s">
        <v>1751</v>
      </c>
      <c r="F542" s="299" t="s">
        <v>776</v>
      </c>
      <c r="G542" s="299" t="s">
        <v>1752</v>
      </c>
      <c r="H542" s="299"/>
      <c r="I542" s="299"/>
      <c r="J542" s="299"/>
      <c r="K542" s="299"/>
    </row>
    <row r="543" spans="1:11" x14ac:dyDescent="0.2">
      <c r="A543" s="299" t="s">
        <v>1468</v>
      </c>
      <c r="B543" s="313">
        <v>50000</v>
      </c>
      <c r="C543" s="313"/>
      <c r="D543" s="298">
        <v>67112248278</v>
      </c>
      <c r="E543" s="299" t="s">
        <v>1664</v>
      </c>
      <c r="F543" s="299" t="s">
        <v>776</v>
      </c>
      <c r="G543" s="299" t="s">
        <v>1753</v>
      </c>
      <c r="H543" s="299"/>
      <c r="I543" s="299"/>
      <c r="J543" s="299"/>
      <c r="K543" s="299"/>
    </row>
    <row r="544" spans="1:11" x14ac:dyDescent="0.2">
      <c r="A544" s="299" t="s">
        <v>1471</v>
      </c>
      <c r="B544" s="313"/>
      <c r="C544" s="313">
        <v>2000</v>
      </c>
      <c r="D544" s="298">
        <v>62605535519</v>
      </c>
      <c r="E544" s="299" t="s">
        <v>1754</v>
      </c>
      <c r="F544" s="299" t="s">
        <v>776</v>
      </c>
      <c r="G544" s="299" t="s">
        <v>1755</v>
      </c>
      <c r="H544" s="299"/>
      <c r="I544" s="299"/>
      <c r="J544" s="299"/>
      <c r="K544" s="299"/>
    </row>
    <row r="545" spans="1:11" x14ac:dyDescent="0.2">
      <c r="A545" s="299" t="s">
        <v>1473</v>
      </c>
      <c r="B545" s="313"/>
      <c r="C545" s="313">
        <v>2000</v>
      </c>
      <c r="D545" s="298">
        <v>45526284823</v>
      </c>
      <c r="E545" s="299" t="s">
        <v>1756</v>
      </c>
      <c r="F545" s="299" t="s">
        <v>776</v>
      </c>
      <c r="G545" s="299" t="s">
        <v>1628</v>
      </c>
      <c r="H545" s="299"/>
      <c r="I545" s="299"/>
      <c r="J545" s="299"/>
      <c r="K545" s="299"/>
    </row>
    <row r="546" spans="1:11" x14ac:dyDescent="0.2">
      <c r="A546" s="299" t="s">
        <v>1476</v>
      </c>
      <c r="B546" s="313"/>
      <c r="C546" s="313">
        <v>2000</v>
      </c>
      <c r="D546" s="298" t="s">
        <v>1757</v>
      </c>
      <c r="E546" s="299" t="s">
        <v>1758</v>
      </c>
      <c r="F546" s="299" t="s">
        <v>776</v>
      </c>
      <c r="G546" s="299" t="s">
        <v>1759</v>
      </c>
      <c r="H546" s="299"/>
      <c r="I546" s="299"/>
      <c r="J546" s="299"/>
      <c r="K546" s="299"/>
    </row>
    <row r="547" spans="1:11" x14ac:dyDescent="0.2">
      <c r="A547" s="299" t="s">
        <v>1479</v>
      </c>
      <c r="B547" s="313"/>
      <c r="C547" s="313">
        <v>10000</v>
      </c>
      <c r="D547" s="298">
        <v>73127857185</v>
      </c>
      <c r="E547" s="299" t="s">
        <v>1725</v>
      </c>
      <c r="F547" s="299" t="s">
        <v>776</v>
      </c>
      <c r="G547" s="299" t="s">
        <v>1760</v>
      </c>
      <c r="H547" s="299"/>
      <c r="I547" s="299"/>
      <c r="J547" s="299"/>
      <c r="K547" s="299"/>
    </row>
    <row r="548" spans="1:11" x14ac:dyDescent="0.2">
      <c r="A548" s="299" t="s">
        <v>1482</v>
      </c>
      <c r="B548" s="313"/>
      <c r="C548" s="313">
        <v>10000</v>
      </c>
      <c r="D548" s="298">
        <v>11957174591</v>
      </c>
      <c r="E548" s="299" t="s">
        <v>1761</v>
      </c>
      <c r="F548" s="299" t="s">
        <v>776</v>
      </c>
      <c r="G548" s="299" t="s">
        <v>1735</v>
      </c>
      <c r="H548" s="299"/>
      <c r="I548" s="299"/>
      <c r="J548" s="299"/>
      <c r="K548" s="299"/>
    </row>
    <row r="549" spans="1:11" x14ac:dyDescent="0.2">
      <c r="A549" s="299" t="s">
        <v>1484</v>
      </c>
      <c r="B549" s="313"/>
      <c r="C549" s="313">
        <v>10000</v>
      </c>
      <c r="D549" s="298">
        <v>11957174591</v>
      </c>
      <c r="E549" s="299" t="s">
        <v>1761</v>
      </c>
      <c r="F549" s="299" t="s">
        <v>776</v>
      </c>
      <c r="G549" s="299" t="s">
        <v>1735</v>
      </c>
      <c r="H549" s="299"/>
      <c r="I549" s="299"/>
      <c r="J549" s="299"/>
      <c r="K549" s="299"/>
    </row>
    <row r="550" spans="1:11" x14ac:dyDescent="0.2">
      <c r="A550" s="299" t="s">
        <v>1487</v>
      </c>
      <c r="B550" s="313"/>
      <c r="C550" s="313">
        <v>2000</v>
      </c>
      <c r="D550" s="298">
        <v>15790193012</v>
      </c>
      <c r="E550" s="299" t="s">
        <v>1657</v>
      </c>
      <c r="F550" s="299" t="s">
        <v>776</v>
      </c>
      <c r="G550" s="299" t="s">
        <v>1762</v>
      </c>
      <c r="H550" s="299"/>
      <c r="I550" s="299"/>
      <c r="J550" s="299"/>
      <c r="K550" s="299"/>
    </row>
    <row r="551" spans="1:11" x14ac:dyDescent="0.2">
      <c r="A551" s="299" t="s">
        <v>1490</v>
      </c>
      <c r="B551" s="313"/>
      <c r="C551" s="313">
        <v>2000</v>
      </c>
      <c r="D551" s="298">
        <v>84630590826</v>
      </c>
      <c r="E551" s="299" t="s">
        <v>1763</v>
      </c>
      <c r="F551" s="299" t="s">
        <v>776</v>
      </c>
      <c r="G551" s="299" t="s">
        <v>1764</v>
      </c>
      <c r="H551" s="299"/>
      <c r="I551" s="299"/>
      <c r="J551" s="299"/>
      <c r="K551" s="299"/>
    </row>
    <row r="552" spans="1:11" x14ac:dyDescent="0.2">
      <c r="A552" s="299" t="s">
        <v>1493</v>
      </c>
      <c r="B552" s="313"/>
      <c r="C552" s="313">
        <v>10000</v>
      </c>
      <c r="D552" s="298">
        <v>44133429227</v>
      </c>
      <c r="E552" s="299" t="s">
        <v>1541</v>
      </c>
      <c r="F552" s="299" t="s">
        <v>776</v>
      </c>
      <c r="G552" s="299" t="s">
        <v>1628</v>
      </c>
      <c r="H552" s="299"/>
      <c r="I552" s="299"/>
      <c r="J552" s="299"/>
      <c r="K552" s="299"/>
    </row>
    <row r="553" spans="1:11" x14ac:dyDescent="0.2">
      <c r="A553" s="299" t="s">
        <v>1495</v>
      </c>
      <c r="B553" s="313"/>
      <c r="C553" s="313">
        <v>2000</v>
      </c>
      <c r="D553" s="298">
        <v>33625006714</v>
      </c>
      <c r="E553" s="299" t="s">
        <v>1765</v>
      </c>
      <c r="F553" s="299" t="s">
        <v>774</v>
      </c>
      <c r="G553" s="299" t="s">
        <v>1766</v>
      </c>
      <c r="H553" s="299"/>
      <c r="I553" s="299"/>
      <c r="J553" s="299"/>
      <c r="K553" s="299"/>
    </row>
    <row r="554" spans="1:11" x14ac:dyDescent="0.2">
      <c r="A554" s="299" t="s">
        <v>1958</v>
      </c>
      <c r="B554" s="313"/>
      <c r="C554" s="313">
        <v>1000</v>
      </c>
      <c r="D554" s="298">
        <v>33625006715</v>
      </c>
      <c r="E554" s="299" t="s">
        <v>1765</v>
      </c>
      <c r="F554" s="299" t="s">
        <v>774</v>
      </c>
      <c r="G554" s="299" t="s">
        <v>1766</v>
      </c>
      <c r="H554" s="299" t="s">
        <v>1767</v>
      </c>
      <c r="I554" s="299"/>
      <c r="J554" s="299"/>
      <c r="K554" s="299"/>
    </row>
    <row r="555" spans="1:11" x14ac:dyDescent="0.2">
      <c r="A555" s="299" t="s">
        <v>1498</v>
      </c>
      <c r="B555" s="313"/>
      <c r="C555" s="313">
        <v>1000</v>
      </c>
      <c r="D555" s="298">
        <v>33625006716</v>
      </c>
      <c r="E555" s="299" t="s">
        <v>1765</v>
      </c>
      <c r="F555" s="299" t="s">
        <v>774</v>
      </c>
      <c r="G555" s="299" t="s">
        <v>1766</v>
      </c>
      <c r="H555" s="299"/>
      <c r="I555" s="299"/>
      <c r="J555" s="299"/>
      <c r="K555" s="299"/>
    </row>
    <row r="556" spans="1:11" x14ac:dyDescent="0.2">
      <c r="A556" s="299" t="s">
        <v>1499</v>
      </c>
      <c r="B556" s="313"/>
      <c r="C556" s="313">
        <v>1000</v>
      </c>
      <c r="D556" s="298">
        <v>33625006717</v>
      </c>
      <c r="E556" s="299" t="s">
        <v>1765</v>
      </c>
      <c r="F556" s="299" t="s">
        <v>774</v>
      </c>
      <c r="G556" s="299" t="s">
        <v>1766</v>
      </c>
      <c r="H556" s="299"/>
      <c r="I556" s="299"/>
      <c r="J556" s="299"/>
      <c r="K556" s="299"/>
    </row>
    <row r="557" spans="1:11" x14ac:dyDescent="0.2">
      <c r="A557" s="299" t="s">
        <v>1501</v>
      </c>
      <c r="B557" s="313"/>
      <c r="C557" s="313">
        <v>2000</v>
      </c>
      <c r="D557" s="298">
        <v>43578872755</v>
      </c>
      <c r="E557" s="299" t="s">
        <v>1768</v>
      </c>
      <c r="F557" s="299" t="s">
        <v>774</v>
      </c>
      <c r="G557" s="299" t="s">
        <v>1769</v>
      </c>
      <c r="H557" s="299"/>
      <c r="I557" s="299"/>
      <c r="J557" s="299"/>
      <c r="K557" s="299"/>
    </row>
    <row r="558" spans="1:11" x14ac:dyDescent="0.2">
      <c r="A558" s="299" t="s">
        <v>1503</v>
      </c>
      <c r="B558" s="313"/>
      <c r="C558" s="313">
        <v>2000</v>
      </c>
      <c r="D558" s="298">
        <v>43578872755</v>
      </c>
      <c r="E558" s="299" t="s">
        <v>1768</v>
      </c>
      <c r="F558" s="299" t="s">
        <v>774</v>
      </c>
      <c r="G558" s="299" t="s">
        <v>1769</v>
      </c>
      <c r="H558" s="299" t="s">
        <v>1767</v>
      </c>
      <c r="I558" s="299"/>
      <c r="J558" s="299"/>
      <c r="K558" s="299"/>
    </row>
    <row r="559" spans="1:11" x14ac:dyDescent="0.2">
      <c r="A559" s="299" t="s">
        <v>1506</v>
      </c>
      <c r="B559" s="313"/>
      <c r="C559" s="313">
        <v>2000</v>
      </c>
      <c r="D559" s="298">
        <v>43578872755</v>
      </c>
      <c r="E559" s="299" t="s">
        <v>1768</v>
      </c>
      <c r="F559" s="299" t="s">
        <v>774</v>
      </c>
      <c r="G559" s="299" t="s">
        <v>1769</v>
      </c>
      <c r="H559" s="299"/>
      <c r="I559" s="299"/>
      <c r="J559" s="299"/>
      <c r="K559" s="299"/>
    </row>
    <row r="560" spans="1:11" x14ac:dyDescent="0.2">
      <c r="A560" s="299" t="s">
        <v>1508</v>
      </c>
      <c r="B560" s="313"/>
      <c r="C560" s="313">
        <v>10000</v>
      </c>
      <c r="D560" s="298">
        <v>43578872755</v>
      </c>
      <c r="E560" s="299" t="s">
        <v>1768</v>
      </c>
      <c r="F560" s="299" t="s">
        <v>774</v>
      </c>
      <c r="G560" s="299" t="s">
        <v>1769</v>
      </c>
      <c r="H560" s="299"/>
      <c r="I560" s="299"/>
      <c r="J560" s="299"/>
      <c r="K560" s="299"/>
    </row>
    <row r="561" spans="1:11" x14ac:dyDescent="0.2">
      <c r="A561" s="299" t="s">
        <v>1511</v>
      </c>
      <c r="B561" s="313"/>
      <c r="C561" s="313">
        <v>1000</v>
      </c>
      <c r="D561" s="298">
        <v>39782409737</v>
      </c>
      <c r="E561" s="299" t="s">
        <v>1770</v>
      </c>
      <c r="F561" s="299" t="s">
        <v>774</v>
      </c>
      <c r="G561" s="305">
        <v>45035</v>
      </c>
      <c r="H561" s="299"/>
      <c r="I561" s="299"/>
      <c r="J561" s="299"/>
      <c r="K561" s="299"/>
    </row>
    <row r="562" spans="1:11" x14ac:dyDescent="0.2">
      <c r="A562" s="299" t="s">
        <v>1512</v>
      </c>
      <c r="B562" s="313"/>
      <c r="C562" s="313">
        <v>1000</v>
      </c>
      <c r="D562" s="298">
        <v>39782409737</v>
      </c>
      <c r="E562" s="299" t="s">
        <v>1770</v>
      </c>
      <c r="F562" s="299" t="s">
        <v>774</v>
      </c>
      <c r="G562" s="305">
        <v>45036</v>
      </c>
      <c r="H562" s="299" t="s">
        <v>1767</v>
      </c>
      <c r="I562" s="299"/>
      <c r="J562" s="299"/>
      <c r="K562" s="299"/>
    </row>
    <row r="563" spans="1:11" x14ac:dyDescent="0.2">
      <c r="A563" s="299" t="s">
        <v>1513</v>
      </c>
      <c r="B563" s="313"/>
      <c r="C563" s="313">
        <v>2000</v>
      </c>
      <c r="D563" s="298">
        <v>39782409737</v>
      </c>
      <c r="E563" s="299" t="s">
        <v>1770</v>
      </c>
      <c r="F563" s="299" t="s">
        <v>774</v>
      </c>
      <c r="G563" s="305">
        <v>45037</v>
      </c>
      <c r="H563" s="299"/>
      <c r="I563" s="299"/>
      <c r="J563" s="299"/>
      <c r="K563" s="299"/>
    </row>
    <row r="564" spans="1:11" x14ac:dyDescent="0.2">
      <c r="A564" s="299" t="s">
        <v>1515</v>
      </c>
      <c r="B564" s="313"/>
      <c r="C564" s="313">
        <v>2000</v>
      </c>
      <c r="D564" s="298">
        <v>39782409737</v>
      </c>
      <c r="E564" s="299" t="s">
        <v>1770</v>
      </c>
      <c r="F564" s="299" t="s">
        <v>774</v>
      </c>
      <c r="G564" s="305">
        <v>45038</v>
      </c>
      <c r="H564" s="299"/>
      <c r="I564" s="299"/>
      <c r="J564" s="299"/>
      <c r="K564" s="299"/>
    </row>
    <row r="565" spans="1:11" x14ac:dyDescent="0.2">
      <c r="A565" s="299" t="s">
        <v>1516</v>
      </c>
      <c r="B565" s="313"/>
      <c r="C565" s="313">
        <v>1000</v>
      </c>
      <c r="D565" s="298">
        <v>68449857276</v>
      </c>
      <c r="E565" s="299" t="s">
        <v>862</v>
      </c>
      <c r="F565" s="299" t="s">
        <v>774</v>
      </c>
      <c r="G565" s="299" t="s">
        <v>1771</v>
      </c>
      <c r="H565" s="299"/>
      <c r="I565" s="299"/>
      <c r="J565" s="299"/>
      <c r="K565" s="299"/>
    </row>
    <row r="566" spans="1:11" x14ac:dyDescent="0.2">
      <c r="A566" s="299" t="s">
        <v>1518</v>
      </c>
      <c r="B566" s="313"/>
      <c r="C566" s="313">
        <v>1000</v>
      </c>
      <c r="D566" s="298">
        <v>68449857276</v>
      </c>
      <c r="E566" s="299" t="s">
        <v>862</v>
      </c>
      <c r="F566" s="299" t="s">
        <v>774</v>
      </c>
      <c r="G566" s="299" t="s">
        <v>1771</v>
      </c>
      <c r="H566" s="299"/>
      <c r="I566" s="299"/>
      <c r="J566" s="299"/>
      <c r="K566" s="299"/>
    </row>
    <row r="567" spans="1:11" x14ac:dyDescent="0.2">
      <c r="A567" s="299" t="s">
        <v>1520</v>
      </c>
      <c r="B567" s="313"/>
      <c r="C567" s="313">
        <v>1000</v>
      </c>
      <c r="D567" s="298">
        <v>68449857276</v>
      </c>
      <c r="E567" s="299" t="s">
        <v>862</v>
      </c>
      <c r="F567" s="299" t="s">
        <v>774</v>
      </c>
      <c r="G567" s="299" t="s">
        <v>1771</v>
      </c>
      <c r="H567" s="299"/>
      <c r="I567" s="299"/>
      <c r="J567" s="299"/>
      <c r="K567" s="299"/>
    </row>
    <row r="568" spans="1:11" x14ac:dyDescent="0.2">
      <c r="A568" s="299" t="s">
        <v>1523</v>
      </c>
      <c r="B568" s="313"/>
      <c r="C568" s="313">
        <v>2000</v>
      </c>
      <c r="D568" s="298">
        <v>68449857276</v>
      </c>
      <c r="E568" s="299" t="s">
        <v>862</v>
      </c>
      <c r="F568" s="299" t="s">
        <v>774</v>
      </c>
      <c r="G568" s="299" t="s">
        <v>1771</v>
      </c>
      <c r="H568" s="299"/>
      <c r="I568" s="299"/>
      <c r="J568" s="299"/>
      <c r="K568" s="299"/>
    </row>
    <row r="569" spans="1:11" x14ac:dyDescent="0.2">
      <c r="A569" s="299" t="s">
        <v>1526</v>
      </c>
      <c r="B569" s="313"/>
      <c r="C569" s="313">
        <v>2000</v>
      </c>
      <c r="D569" s="298">
        <v>40983688827</v>
      </c>
      <c r="E569" s="299" t="s">
        <v>1717</v>
      </c>
      <c r="F569" s="299" t="s">
        <v>776</v>
      </c>
      <c r="G569" s="305">
        <v>45029</v>
      </c>
      <c r="H569" s="299"/>
      <c r="I569" s="299"/>
      <c r="J569" s="299"/>
      <c r="K569" s="299"/>
    </row>
    <row r="570" spans="1:11" x14ac:dyDescent="0.2">
      <c r="A570" s="299" t="s">
        <v>1528</v>
      </c>
      <c r="B570" s="313"/>
      <c r="C570" s="313">
        <v>2000</v>
      </c>
      <c r="D570" s="298">
        <v>40983688828</v>
      </c>
      <c r="E570" s="299" t="s">
        <v>1717</v>
      </c>
      <c r="F570" s="299" t="s">
        <v>776</v>
      </c>
      <c r="G570" s="305">
        <v>45030</v>
      </c>
      <c r="H570" s="299" t="s">
        <v>1593</v>
      </c>
      <c r="I570" s="299"/>
      <c r="J570" s="299"/>
      <c r="K570" s="299"/>
    </row>
    <row r="571" spans="1:11" x14ac:dyDescent="0.2">
      <c r="A571" s="299" t="s">
        <v>1530</v>
      </c>
      <c r="B571" s="313"/>
      <c r="C571" s="313">
        <v>10000</v>
      </c>
      <c r="D571" s="298">
        <v>40983688829</v>
      </c>
      <c r="E571" s="299" t="s">
        <v>1717</v>
      </c>
      <c r="F571" s="299" t="s">
        <v>776</v>
      </c>
      <c r="G571" s="305">
        <v>45031</v>
      </c>
      <c r="H571" s="299"/>
      <c r="I571" s="299"/>
      <c r="J571" s="299"/>
      <c r="K571" s="299"/>
    </row>
    <row r="572" spans="1:11" x14ac:dyDescent="0.2">
      <c r="A572" s="299" t="s">
        <v>1533</v>
      </c>
      <c r="B572" s="313"/>
      <c r="C572" s="313">
        <v>1000</v>
      </c>
      <c r="D572" s="298">
        <v>68685424478</v>
      </c>
      <c r="E572" s="299" t="s">
        <v>1772</v>
      </c>
      <c r="F572" s="299" t="s">
        <v>774</v>
      </c>
      <c r="G572" s="299" t="s">
        <v>1773</v>
      </c>
      <c r="H572" s="299"/>
      <c r="I572" s="299"/>
      <c r="J572" s="299"/>
      <c r="K572" s="299"/>
    </row>
    <row r="573" spans="1:11" x14ac:dyDescent="0.2">
      <c r="A573" s="299" t="s">
        <v>1535</v>
      </c>
      <c r="B573" s="313"/>
      <c r="C573" s="313">
        <v>1000</v>
      </c>
      <c r="D573" s="298">
        <v>68685424478</v>
      </c>
      <c r="E573" s="299" t="s">
        <v>1772</v>
      </c>
      <c r="F573" s="299" t="s">
        <v>774</v>
      </c>
      <c r="G573" s="299" t="s">
        <v>1773</v>
      </c>
      <c r="H573" s="299"/>
      <c r="I573" s="299"/>
      <c r="J573" s="299"/>
      <c r="K573" s="299"/>
    </row>
    <row r="574" spans="1:11" x14ac:dyDescent="0.2">
      <c r="A574" s="299" t="s">
        <v>1536</v>
      </c>
      <c r="B574" s="313"/>
      <c r="C574" s="313">
        <v>1000</v>
      </c>
      <c r="D574" s="298">
        <v>68685424478</v>
      </c>
      <c r="E574" s="299" t="s">
        <v>1772</v>
      </c>
      <c r="F574" s="299" t="s">
        <v>774</v>
      </c>
      <c r="G574" s="299" t="s">
        <v>1773</v>
      </c>
      <c r="H574" s="299"/>
      <c r="I574" s="299"/>
      <c r="J574" s="299"/>
      <c r="K574" s="299"/>
    </row>
    <row r="575" spans="1:11" x14ac:dyDescent="0.2">
      <c r="A575" s="299" t="s">
        <v>1959</v>
      </c>
      <c r="B575" s="313"/>
      <c r="C575" s="313">
        <v>1000</v>
      </c>
      <c r="D575" s="298">
        <v>68685424478</v>
      </c>
      <c r="E575" s="299" t="s">
        <v>1772</v>
      </c>
      <c r="F575" s="299" t="s">
        <v>774</v>
      </c>
      <c r="G575" s="299" t="s">
        <v>1773</v>
      </c>
      <c r="H575" s="299" t="s">
        <v>1767</v>
      </c>
      <c r="I575" s="299"/>
      <c r="J575" s="299"/>
      <c r="K575" s="299"/>
    </row>
    <row r="576" spans="1:11" x14ac:dyDescent="0.2">
      <c r="A576" s="299" t="s">
        <v>1538</v>
      </c>
      <c r="B576" s="313"/>
      <c r="C576" s="313">
        <v>2000</v>
      </c>
      <c r="D576" s="298">
        <v>68685424478</v>
      </c>
      <c r="E576" s="299" t="s">
        <v>1772</v>
      </c>
      <c r="F576" s="299" t="s">
        <v>774</v>
      </c>
      <c r="G576" s="299" t="s">
        <v>1773</v>
      </c>
      <c r="H576" s="299"/>
      <c r="I576" s="299"/>
      <c r="J576" s="299"/>
      <c r="K576" s="299"/>
    </row>
    <row r="577" spans="1:11" x14ac:dyDescent="0.2">
      <c r="A577" s="299" t="s">
        <v>1540</v>
      </c>
      <c r="B577" s="313"/>
      <c r="C577" s="313">
        <v>2000</v>
      </c>
      <c r="D577" s="298">
        <v>68685424478</v>
      </c>
      <c r="E577" s="299" t="s">
        <v>1772</v>
      </c>
      <c r="F577" s="299" t="s">
        <v>774</v>
      </c>
      <c r="G577" s="299" t="s">
        <v>1773</v>
      </c>
      <c r="H577" s="299"/>
      <c r="I577" s="299"/>
      <c r="J577" s="299"/>
      <c r="K577" s="299"/>
    </row>
    <row r="578" spans="1:11" x14ac:dyDescent="0.2">
      <c r="A578" s="299" t="s">
        <v>1542</v>
      </c>
      <c r="B578" s="313"/>
      <c r="C578" s="313">
        <v>2000</v>
      </c>
      <c r="D578" s="298">
        <v>68685424478</v>
      </c>
      <c r="E578" s="299" t="s">
        <v>1772</v>
      </c>
      <c r="F578" s="299" t="s">
        <v>774</v>
      </c>
      <c r="G578" s="299" t="s">
        <v>1773</v>
      </c>
      <c r="H578" s="299"/>
      <c r="I578" s="299"/>
      <c r="J578" s="299"/>
      <c r="K578" s="299"/>
    </row>
    <row r="579" spans="1:11" x14ac:dyDescent="0.2">
      <c r="A579" s="299" t="s">
        <v>1544</v>
      </c>
      <c r="B579" s="313"/>
      <c r="C579" s="313">
        <v>2000</v>
      </c>
      <c r="D579" s="298">
        <v>68685424478</v>
      </c>
      <c r="E579" s="299" t="s">
        <v>1772</v>
      </c>
      <c r="F579" s="299" t="s">
        <v>774</v>
      </c>
      <c r="G579" s="299" t="s">
        <v>1773</v>
      </c>
      <c r="H579" s="299"/>
      <c r="I579" s="299"/>
      <c r="J579" s="299"/>
      <c r="K579" s="299"/>
    </row>
    <row r="580" spans="1:11" x14ac:dyDescent="0.2">
      <c r="A580" s="299" t="s">
        <v>1545</v>
      </c>
      <c r="B580" s="313">
        <v>5000</v>
      </c>
      <c r="C580" s="313"/>
      <c r="D580" s="298">
        <v>15790193012</v>
      </c>
      <c r="E580" s="299" t="s">
        <v>1629</v>
      </c>
      <c r="F580" s="299" t="s">
        <v>774</v>
      </c>
      <c r="G580" s="299" t="s">
        <v>1774</v>
      </c>
      <c r="H580" s="299"/>
      <c r="I580" s="299"/>
      <c r="J580" s="299"/>
      <c r="K580" s="299"/>
    </row>
    <row r="581" spans="1:11" x14ac:dyDescent="0.2">
      <c r="A581" s="299" t="s">
        <v>1546</v>
      </c>
      <c r="B581" s="313">
        <v>50000</v>
      </c>
      <c r="C581" s="313"/>
      <c r="D581" s="298">
        <v>76600669378</v>
      </c>
      <c r="E581" s="299" t="s">
        <v>1775</v>
      </c>
      <c r="F581" s="299"/>
      <c r="G581" s="299" t="s">
        <v>1776</v>
      </c>
      <c r="H581" s="299"/>
      <c r="I581" s="299"/>
      <c r="J581" s="299"/>
      <c r="K581" s="299"/>
    </row>
    <row r="582" spans="1:11" x14ac:dyDescent="0.2">
      <c r="A582" s="299" t="s">
        <v>1549</v>
      </c>
      <c r="B582" s="313">
        <v>10000</v>
      </c>
      <c r="C582" s="313"/>
      <c r="D582" s="298">
        <v>13873000548</v>
      </c>
      <c r="E582" s="299" t="s">
        <v>1777</v>
      </c>
      <c r="F582" s="299"/>
      <c r="G582" s="299" t="s">
        <v>1778</v>
      </c>
      <c r="H582" s="299"/>
      <c r="I582" s="299"/>
      <c r="J582" s="299"/>
      <c r="K582" s="299"/>
    </row>
    <row r="583" spans="1:11" x14ac:dyDescent="0.2">
      <c r="A583" s="299" t="s">
        <v>1552</v>
      </c>
      <c r="B583" s="313">
        <v>10000</v>
      </c>
      <c r="C583" s="313"/>
      <c r="D583" s="298">
        <v>81443137270</v>
      </c>
      <c r="E583" s="299" t="s">
        <v>1539</v>
      </c>
      <c r="F583" s="299"/>
      <c r="G583" s="305" t="s">
        <v>1779</v>
      </c>
      <c r="H583" s="299"/>
      <c r="I583" s="299"/>
      <c r="J583" s="299"/>
      <c r="K583" s="299"/>
    </row>
    <row r="584" spans="1:11" x14ac:dyDescent="0.2">
      <c r="A584" s="299" t="s">
        <v>1555</v>
      </c>
      <c r="B584" s="313">
        <v>5000</v>
      </c>
      <c r="C584" s="313"/>
      <c r="D584" s="298">
        <v>75500765004</v>
      </c>
      <c r="E584" s="299" t="s">
        <v>1563</v>
      </c>
      <c r="F584" s="299"/>
      <c r="G584" s="299" t="s">
        <v>1711</v>
      </c>
      <c r="H584" s="299"/>
      <c r="I584" s="299"/>
      <c r="J584" s="299"/>
      <c r="K584" s="299"/>
    </row>
    <row r="585" spans="1:11" x14ac:dyDescent="0.2">
      <c r="A585" s="299" t="s">
        <v>1557</v>
      </c>
      <c r="B585" s="313">
        <v>100000</v>
      </c>
      <c r="C585" s="313"/>
      <c r="D585" s="298">
        <v>91883613698</v>
      </c>
      <c r="E585" s="299" t="s">
        <v>1780</v>
      </c>
      <c r="F585" s="299" t="s">
        <v>776</v>
      </c>
      <c r="G585" s="299" t="s">
        <v>1727</v>
      </c>
      <c r="H585" s="299"/>
      <c r="I585" s="299"/>
      <c r="J585" s="299"/>
      <c r="K585" s="299"/>
    </row>
    <row r="586" spans="1:11" x14ac:dyDescent="0.2">
      <c r="A586" s="299" t="s">
        <v>1560</v>
      </c>
      <c r="B586" s="313">
        <v>5000</v>
      </c>
      <c r="C586" s="313"/>
      <c r="D586" s="298">
        <v>72544183795</v>
      </c>
      <c r="E586" s="299" t="s">
        <v>1713</v>
      </c>
      <c r="F586" s="299" t="s">
        <v>776</v>
      </c>
      <c r="G586" s="299" t="s">
        <v>1781</v>
      </c>
      <c r="H586" s="299"/>
      <c r="I586" s="299"/>
      <c r="J586" s="299"/>
      <c r="K586" s="299"/>
    </row>
    <row r="587" spans="1:11" x14ac:dyDescent="0.2">
      <c r="A587" s="299" t="s">
        <v>1562</v>
      </c>
      <c r="B587" s="313"/>
      <c r="C587" s="313">
        <v>1000</v>
      </c>
      <c r="D587" s="298">
        <v>45420023006</v>
      </c>
      <c r="E587" s="299" t="s">
        <v>1782</v>
      </c>
      <c r="F587" s="299" t="s">
        <v>776</v>
      </c>
      <c r="G587" s="299" t="s">
        <v>1783</v>
      </c>
      <c r="H587" s="299"/>
      <c r="I587" s="299"/>
      <c r="J587" s="299"/>
      <c r="K587" s="299"/>
    </row>
    <row r="588" spans="1:11" x14ac:dyDescent="0.2">
      <c r="A588" s="299" t="s">
        <v>1564</v>
      </c>
      <c r="B588" s="313"/>
      <c r="C588" s="313">
        <v>10000</v>
      </c>
      <c r="D588" s="298" t="s">
        <v>1784</v>
      </c>
      <c r="E588" s="299" t="s">
        <v>1066</v>
      </c>
      <c r="F588" s="299" t="s">
        <v>776</v>
      </c>
      <c r="G588" s="299" t="s">
        <v>1785</v>
      </c>
      <c r="H588" s="299"/>
      <c r="I588" s="299"/>
      <c r="J588" s="299"/>
      <c r="K588" s="299"/>
    </row>
    <row r="589" spans="1:11" x14ac:dyDescent="0.2">
      <c r="A589" s="299" t="s">
        <v>1566</v>
      </c>
      <c r="B589" s="313"/>
      <c r="C589" s="313">
        <v>6636.14</v>
      </c>
      <c r="D589" s="298">
        <v>57228288300</v>
      </c>
      <c r="E589" s="299" t="s">
        <v>1786</v>
      </c>
      <c r="F589" s="299"/>
      <c r="G589" s="299" t="s">
        <v>1787</v>
      </c>
      <c r="H589" s="299"/>
      <c r="I589" s="299"/>
      <c r="J589" s="299"/>
      <c r="K589" s="299"/>
    </row>
    <row r="590" spans="1:11" x14ac:dyDescent="0.2">
      <c r="A590" s="299" t="s">
        <v>1568</v>
      </c>
      <c r="B590" s="313"/>
      <c r="C590" s="313">
        <v>10000</v>
      </c>
      <c r="D590" s="298">
        <v>32497003047</v>
      </c>
      <c r="E590" s="299" t="s">
        <v>1788</v>
      </c>
      <c r="F590" s="299" t="s">
        <v>774</v>
      </c>
      <c r="G590" s="299" t="s">
        <v>1789</v>
      </c>
      <c r="H590" s="299"/>
      <c r="I590" s="299"/>
      <c r="J590" s="299"/>
      <c r="K590" s="299"/>
    </row>
    <row r="591" spans="1:11" x14ac:dyDescent="0.2">
      <c r="A591" s="299" t="s">
        <v>1571</v>
      </c>
      <c r="B591" s="313"/>
      <c r="C591" s="313">
        <v>10000</v>
      </c>
      <c r="D591" s="298">
        <v>32497003047</v>
      </c>
      <c r="E591" s="299" t="s">
        <v>1788</v>
      </c>
      <c r="F591" s="299" t="s">
        <v>774</v>
      </c>
      <c r="G591" s="299" t="s">
        <v>1789</v>
      </c>
      <c r="H591" s="299"/>
      <c r="I591" s="299"/>
      <c r="J591" s="299"/>
      <c r="K591" s="299"/>
    </row>
    <row r="592" spans="1:11" x14ac:dyDescent="0.2">
      <c r="A592" s="299" t="s">
        <v>1574</v>
      </c>
      <c r="B592" s="313"/>
      <c r="C592" s="313">
        <v>20000</v>
      </c>
      <c r="D592" s="298">
        <v>25004308200</v>
      </c>
      <c r="E592" s="304" t="s">
        <v>1790</v>
      </c>
      <c r="F592" s="304" t="s">
        <v>1591</v>
      </c>
      <c r="G592" s="304" t="s">
        <v>1791</v>
      </c>
      <c r="H592" s="299"/>
      <c r="I592" s="299"/>
      <c r="J592" s="299"/>
      <c r="K592" s="299"/>
    </row>
    <row r="593" spans="1:11" x14ac:dyDescent="0.2">
      <c r="A593" s="299" t="s">
        <v>1577</v>
      </c>
      <c r="B593" s="313"/>
      <c r="C593" s="313">
        <v>10000</v>
      </c>
      <c r="D593" s="298">
        <v>94084803044</v>
      </c>
      <c r="E593" s="304" t="s">
        <v>1904</v>
      </c>
      <c r="F593" s="304" t="s">
        <v>774</v>
      </c>
      <c r="G593" s="304" t="s">
        <v>1905</v>
      </c>
      <c r="H593" s="299"/>
      <c r="I593" s="299"/>
      <c r="J593" s="299"/>
      <c r="K593" s="299"/>
    </row>
    <row r="594" spans="1:11" x14ac:dyDescent="0.2">
      <c r="A594" s="299" t="s">
        <v>1580</v>
      </c>
      <c r="B594" s="313"/>
      <c r="C594" s="313">
        <v>10000</v>
      </c>
      <c r="D594" s="298">
        <v>94084803044</v>
      </c>
      <c r="E594" s="304" t="s">
        <v>1904</v>
      </c>
      <c r="F594" s="304" t="s">
        <v>774</v>
      </c>
      <c r="G594" s="304" t="s">
        <v>1905</v>
      </c>
      <c r="H594" s="299"/>
      <c r="I594" s="299"/>
      <c r="J594" s="299"/>
      <c r="K594" s="299"/>
    </row>
    <row r="595" spans="1:11" x14ac:dyDescent="0.2">
      <c r="A595" s="299" t="s">
        <v>1960</v>
      </c>
      <c r="B595" s="313"/>
      <c r="C595" s="313">
        <v>2000</v>
      </c>
      <c r="D595" s="298">
        <v>94084803044</v>
      </c>
      <c r="E595" s="304" t="s">
        <v>1904</v>
      </c>
      <c r="F595" s="304" t="s">
        <v>774</v>
      </c>
      <c r="G595" s="304" t="s">
        <v>1905</v>
      </c>
      <c r="H595" s="299"/>
      <c r="I595" s="299"/>
      <c r="J595" s="299"/>
      <c r="K595" s="299"/>
    </row>
    <row r="596" spans="1:11" x14ac:dyDescent="0.2">
      <c r="A596" s="299" t="s">
        <v>1961</v>
      </c>
      <c r="B596" s="313"/>
      <c r="C596" s="313">
        <v>150000</v>
      </c>
      <c r="D596" s="298">
        <v>95429721600</v>
      </c>
      <c r="E596" s="304" t="s">
        <v>1906</v>
      </c>
      <c r="F596" s="304" t="s">
        <v>1591</v>
      </c>
      <c r="G596" s="304" t="s">
        <v>1907</v>
      </c>
      <c r="H596" s="299"/>
      <c r="I596" s="299"/>
      <c r="J596" s="299"/>
      <c r="K596" s="299"/>
    </row>
    <row r="597" spans="1:11" x14ac:dyDescent="0.2">
      <c r="A597" s="299" t="s">
        <v>1962</v>
      </c>
      <c r="B597" s="313"/>
      <c r="C597" s="313">
        <v>75000</v>
      </c>
      <c r="D597" s="298">
        <v>95429721600</v>
      </c>
      <c r="E597" s="304" t="s">
        <v>1906</v>
      </c>
      <c r="F597" s="304" t="s">
        <v>1591</v>
      </c>
      <c r="G597" s="304" t="s">
        <v>1907</v>
      </c>
      <c r="H597" s="299"/>
      <c r="I597" s="299"/>
      <c r="J597" s="299"/>
      <c r="K597" s="299"/>
    </row>
    <row r="598" spans="1:11" x14ac:dyDescent="0.2">
      <c r="A598" s="299" t="s">
        <v>1581</v>
      </c>
      <c r="B598" s="313"/>
      <c r="C598" s="313">
        <v>1000</v>
      </c>
      <c r="D598" s="298">
        <v>60149788039</v>
      </c>
      <c r="E598" s="304" t="s">
        <v>1908</v>
      </c>
      <c r="F598" s="304" t="s">
        <v>774</v>
      </c>
      <c r="G598" s="299" t="str">
        <f>$G$599</f>
        <v>08.05. 2024.</v>
      </c>
      <c r="H598" s="304" t="s">
        <v>1767</v>
      </c>
      <c r="I598" s="299"/>
      <c r="J598" s="299"/>
      <c r="K598" s="299"/>
    </row>
    <row r="599" spans="1:11" x14ac:dyDescent="0.2">
      <c r="A599" s="299" t="s">
        <v>1584</v>
      </c>
      <c r="B599" s="313"/>
      <c r="C599" s="313">
        <v>1000</v>
      </c>
      <c r="D599" s="298">
        <f>$D$598</f>
        <v>60149788039</v>
      </c>
      <c r="E599" s="299" t="str">
        <f>$E$598</f>
        <v>MIRJANA NOSIĆ</v>
      </c>
      <c r="F599" s="299" t="str">
        <f>$F$598</f>
        <v>ZAKUP</v>
      </c>
      <c r="G599" s="304" t="s">
        <v>1909</v>
      </c>
      <c r="H599" s="299"/>
      <c r="I599" s="299"/>
      <c r="J599" s="299"/>
      <c r="K599" s="299"/>
    </row>
    <row r="600" spans="1:11" x14ac:dyDescent="0.2">
      <c r="A600" s="299" t="s">
        <v>1588</v>
      </c>
      <c r="B600" s="313"/>
      <c r="C600" s="313">
        <v>1000</v>
      </c>
      <c r="D600" s="298">
        <f>$D$598</f>
        <v>60149788039</v>
      </c>
      <c r="E600" s="299" t="str">
        <f>$E$598</f>
        <v>MIRJANA NOSIĆ</v>
      </c>
      <c r="F600" s="299" t="str">
        <f>$F$598</f>
        <v>ZAKUP</v>
      </c>
      <c r="G600" s="299" t="str">
        <f>$G$599</f>
        <v>08.05. 2024.</v>
      </c>
      <c r="H600" s="299"/>
      <c r="I600" s="299"/>
      <c r="J600" s="299"/>
      <c r="K600" s="299"/>
    </row>
    <row r="601" spans="1:11" x14ac:dyDescent="0.2">
      <c r="A601" s="299" t="s">
        <v>1589</v>
      </c>
      <c r="B601" s="313"/>
      <c r="C601" s="313">
        <v>2000</v>
      </c>
      <c r="D601" s="298">
        <f>$D$598</f>
        <v>60149788039</v>
      </c>
      <c r="E601" s="299" t="str">
        <f>$E$598</f>
        <v>MIRJANA NOSIĆ</v>
      </c>
      <c r="F601" s="299" t="str">
        <f>$F$598</f>
        <v>ZAKUP</v>
      </c>
      <c r="G601" s="299" t="str">
        <f>$G$599</f>
        <v>08.05. 2024.</v>
      </c>
      <c r="H601" s="299"/>
      <c r="I601" s="299"/>
      <c r="J601" s="299"/>
      <c r="K601" s="299"/>
    </row>
    <row r="602" spans="1:11" x14ac:dyDescent="0.2">
      <c r="A602" s="299" t="s">
        <v>1594</v>
      </c>
      <c r="B602" s="313"/>
      <c r="C602" s="313">
        <v>1000</v>
      </c>
      <c r="D602" s="298">
        <v>21717037302</v>
      </c>
      <c r="E602" s="304" t="s">
        <v>1910</v>
      </c>
      <c r="F602" s="299" t="str">
        <f>$F$601</f>
        <v>ZAKUP</v>
      </c>
      <c r="G602" s="304" t="s">
        <v>1911</v>
      </c>
      <c r="H602" s="299"/>
      <c r="I602" s="299"/>
      <c r="J602" s="299"/>
      <c r="K602" s="299"/>
    </row>
    <row r="603" spans="1:11" x14ac:dyDescent="0.2">
      <c r="A603" s="299" t="s">
        <v>1595</v>
      </c>
      <c r="B603" s="313"/>
      <c r="C603" s="313">
        <v>1000</v>
      </c>
      <c r="D603" s="298">
        <f>$D$602</f>
        <v>21717037302</v>
      </c>
      <c r="E603" s="299" t="str">
        <f>$E$602</f>
        <v>SISARIĆ SANJA</v>
      </c>
      <c r="F603" s="299" t="str">
        <f>$F$601</f>
        <v>ZAKUP</v>
      </c>
      <c r="G603" s="299" t="str">
        <f>$G$602</f>
        <v>21.06. 2024.</v>
      </c>
      <c r="H603" s="299"/>
      <c r="I603" s="299"/>
      <c r="J603" s="299"/>
      <c r="K603" s="299"/>
    </row>
    <row r="604" spans="1:11" x14ac:dyDescent="0.2">
      <c r="A604" s="299" t="s">
        <v>1596</v>
      </c>
      <c r="B604" s="313"/>
      <c r="C604" s="313">
        <v>1000</v>
      </c>
      <c r="D604" s="298">
        <f>$D$602</f>
        <v>21717037302</v>
      </c>
      <c r="E604" s="299" t="str">
        <f>$E$602</f>
        <v>SISARIĆ SANJA</v>
      </c>
      <c r="F604" s="299" t="str">
        <f>$F$601</f>
        <v>ZAKUP</v>
      </c>
      <c r="G604" s="299" t="str">
        <f>$G$602</f>
        <v>21.06. 2024.</v>
      </c>
      <c r="H604" s="299"/>
      <c r="I604" s="299"/>
      <c r="J604" s="299"/>
      <c r="K604" s="299"/>
    </row>
    <row r="605" spans="1:11" x14ac:dyDescent="0.2">
      <c r="A605" s="299" t="s">
        <v>1597</v>
      </c>
      <c r="B605" s="313"/>
      <c r="C605" s="313">
        <v>1000</v>
      </c>
      <c r="D605" s="298">
        <f>$D$602</f>
        <v>21717037302</v>
      </c>
      <c r="E605" s="299" t="str">
        <f>$E$602</f>
        <v>SISARIĆ SANJA</v>
      </c>
      <c r="F605" s="299" t="str">
        <f>$F$601</f>
        <v>ZAKUP</v>
      </c>
      <c r="G605" s="299" t="str">
        <f>$G$602</f>
        <v>21.06. 2024.</v>
      </c>
      <c r="H605" s="299"/>
      <c r="I605" s="299"/>
      <c r="J605" s="299"/>
      <c r="K605" s="299"/>
    </row>
    <row r="606" spans="1:11" x14ac:dyDescent="0.2">
      <c r="B606" s="318">
        <f>SUM(B2:B605)</f>
        <v>28085000</v>
      </c>
      <c r="C606" s="319">
        <f>SUM(C2:C605)</f>
        <v>670636.14</v>
      </c>
    </row>
    <row r="607" spans="1:11" x14ac:dyDescent="0.2">
      <c r="B607" s="319">
        <f>SUM(B606/7.5345)</f>
        <v>3727520.0743247727</v>
      </c>
    </row>
    <row r="608" spans="1:11" x14ac:dyDescent="0.2">
      <c r="B608" s="339" t="s">
        <v>671</v>
      </c>
      <c r="C608" s="340">
        <f>SUM(B607+C606)</f>
        <v>4398156.2143247724</v>
      </c>
    </row>
  </sheetData>
  <phoneticPr fontId="16" type="noConversion"/>
  <pageMargins left="0.75" right="0.75" top="1" bottom="1" header="0.5" footer="0.5"/>
  <pageSetup paperSize="9" scale="70" fitToHeight="0" orientation="landscape" verticalDpi="0" r:id="rId1"/>
  <headerFooter alignWithMargins="0">
    <oddHeader>&amp;F</oddHeader>
    <oddFooter>Stranica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98388-B4A8-402A-914E-3A205B667ACC}">
  <sheetPr>
    <pageSetUpPr fitToPage="1"/>
  </sheetPr>
  <dimension ref="A1:R43"/>
  <sheetViews>
    <sheetView topLeftCell="A24" zoomScale="80" workbookViewId="0">
      <selection activeCell="O15" sqref="O15"/>
    </sheetView>
  </sheetViews>
  <sheetFormatPr defaultRowHeight="12.75" x14ac:dyDescent="0.2"/>
  <cols>
    <col min="1" max="1" width="3.85546875" style="99" customWidth="1"/>
    <col min="2" max="2" width="5" style="99" customWidth="1"/>
    <col min="3" max="3" width="10.7109375" style="99" customWidth="1"/>
    <col min="4" max="4" width="11" style="99" customWidth="1"/>
    <col min="5" max="5" width="11.5703125" style="99" customWidth="1"/>
    <col min="6" max="6" width="23.140625" style="99" customWidth="1"/>
    <col min="7" max="7" width="26.28515625" style="99" customWidth="1"/>
    <col min="8" max="8" width="20.7109375" style="99" customWidth="1"/>
    <col min="9" max="9" width="10.7109375" style="99" customWidth="1"/>
    <col min="10" max="10" width="8" style="99" customWidth="1"/>
    <col min="11" max="11" width="16.140625" style="99" customWidth="1"/>
    <col min="12" max="12" width="18.7109375" style="99" customWidth="1"/>
    <col min="13" max="13" width="15.7109375" style="99" customWidth="1"/>
    <col min="14" max="14" width="9.140625" style="99"/>
    <col min="15" max="15" width="10.85546875" style="99" bestFit="1" customWidth="1"/>
    <col min="16" max="16" width="9.140625" style="99"/>
    <col min="17" max="17" width="7.5703125" style="99" customWidth="1"/>
    <col min="18" max="18" width="14.5703125" style="99" customWidth="1"/>
    <col min="19" max="16384" width="9.140625" style="99"/>
  </cols>
  <sheetData>
    <row r="1" spans="1:18" ht="15" x14ac:dyDescent="0.2">
      <c r="A1" s="97"/>
      <c r="B1" s="98" t="s">
        <v>0</v>
      </c>
    </row>
    <row r="2" spans="1:18" ht="15" x14ac:dyDescent="0.2">
      <c r="A2" s="97"/>
      <c r="B2" s="98" t="s">
        <v>1</v>
      </c>
    </row>
    <row r="3" spans="1:18" x14ac:dyDescent="0.2">
      <c r="A3" s="97"/>
    </row>
    <row r="4" spans="1:18" ht="15.75" x14ac:dyDescent="0.25">
      <c r="A4" s="97"/>
      <c r="B4" s="100" t="s">
        <v>155</v>
      </c>
      <c r="C4" s="101"/>
      <c r="D4" s="101"/>
      <c r="E4" s="101"/>
    </row>
    <row r="5" spans="1:18" ht="24.75" customHeight="1" x14ac:dyDescent="0.2">
      <c r="A5" s="99" t="s">
        <v>156</v>
      </c>
      <c r="B5" s="98"/>
    </row>
    <row r="6" spans="1:18" ht="13.5" thickBot="1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8" ht="39" thickTop="1" x14ac:dyDescent="0.2">
      <c r="A7" s="149" t="s">
        <v>50</v>
      </c>
      <c r="B7" s="144" t="s">
        <v>4</v>
      </c>
      <c r="C7" s="144" t="s">
        <v>5</v>
      </c>
      <c r="D7" s="144" t="s">
        <v>6</v>
      </c>
      <c r="E7" s="144" t="s">
        <v>7</v>
      </c>
      <c r="F7" s="144" t="s">
        <v>8</v>
      </c>
      <c r="G7" s="144" t="s">
        <v>9</v>
      </c>
      <c r="H7" s="144" t="s">
        <v>10</v>
      </c>
      <c r="I7" s="144" t="s">
        <v>11</v>
      </c>
      <c r="J7" s="144" t="s">
        <v>12</v>
      </c>
      <c r="K7" s="144" t="s">
        <v>13</v>
      </c>
      <c r="L7" s="145" t="s">
        <v>14</v>
      </c>
    </row>
    <row r="8" spans="1:18" ht="44.25" customHeight="1" x14ac:dyDescent="0.2">
      <c r="A8" s="402" t="s">
        <v>50</v>
      </c>
      <c r="B8" s="102" t="s">
        <v>52</v>
      </c>
      <c r="C8" s="103" t="s">
        <v>157</v>
      </c>
      <c r="D8" s="102" t="s">
        <v>54</v>
      </c>
      <c r="E8" s="102" t="s">
        <v>54</v>
      </c>
      <c r="F8" s="104" t="s">
        <v>158</v>
      </c>
      <c r="G8" s="104" t="s">
        <v>20</v>
      </c>
      <c r="H8" s="104" t="s">
        <v>56</v>
      </c>
      <c r="I8" s="102"/>
      <c r="J8" s="102"/>
      <c r="K8" s="102"/>
      <c r="L8" s="143" t="s">
        <v>159</v>
      </c>
    </row>
    <row r="9" spans="1:18" ht="39" customHeight="1" x14ac:dyDescent="0.2">
      <c r="A9" s="402"/>
      <c r="B9" s="102" t="s">
        <v>15</v>
      </c>
      <c r="C9" s="103" t="s">
        <v>160</v>
      </c>
      <c r="D9" s="102" t="s">
        <v>54</v>
      </c>
      <c r="E9" s="102" t="s">
        <v>54</v>
      </c>
      <c r="F9" s="104" t="s">
        <v>158</v>
      </c>
      <c r="G9" s="104" t="s">
        <v>20</v>
      </c>
      <c r="H9" s="104" t="s">
        <v>59</v>
      </c>
      <c r="I9" s="102"/>
      <c r="J9" s="102"/>
      <c r="K9" s="102"/>
      <c r="L9" s="118" t="s">
        <v>161</v>
      </c>
    </row>
    <row r="10" spans="1:18" ht="41.25" customHeight="1" x14ac:dyDescent="0.2">
      <c r="A10" s="402"/>
      <c r="B10" s="102" t="s">
        <v>60</v>
      </c>
      <c r="C10" s="103" t="s">
        <v>162</v>
      </c>
      <c r="D10" s="102" t="s">
        <v>54</v>
      </c>
      <c r="E10" s="102" t="s">
        <v>54</v>
      </c>
      <c r="F10" s="104" t="s">
        <v>158</v>
      </c>
      <c r="G10" s="104" t="s">
        <v>20</v>
      </c>
      <c r="H10" s="104" t="s">
        <v>62</v>
      </c>
      <c r="I10" s="102"/>
      <c r="J10" s="102"/>
      <c r="K10" s="102"/>
      <c r="L10" s="118" t="s">
        <v>163</v>
      </c>
    </row>
    <row r="11" spans="1:18" ht="42" customHeight="1" thickBot="1" x14ac:dyDescent="0.25">
      <c r="A11" s="403"/>
      <c r="B11" s="122" t="s">
        <v>22</v>
      </c>
      <c r="C11" s="123" t="s">
        <v>164</v>
      </c>
      <c r="D11" s="122" t="s">
        <v>54</v>
      </c>
      <c r="E11" s="122" t="s">
        <v>54</v>
      </c>
      <c r="F11" s="124" t="s">
        <v>158</v>
      </c>
      <c r="G11" s="124" t="s">
        <v>20</v>
      </c>
      <c r="H11" s="124" t="s">
        <v>66</v>
      </c>
      <c r="I11" s="122"/>
      <c r="J11" s="122"/>
      <c r="K11" s="122"/>
      <c r="L11" s="125" t="s">
        <v>165</v>
      </c>
      <c r="M11" s="105"/>
    </row>
    <row r="12" spans="1:18" ht="13.5" thickTop="1" x14ac:dyDescent="0.2"/>
    <row r="13" spans="1:18" x14ac:dyDescent="0.2">
      <c r="O13" s="163"/>
      <c r="R13" s="105"/>
    </row>
    <row r="14" spans="1:18" ht="15" x14ac:dyDescent="0.25">
      <c r="H14" s="197" t="s">
        <v>166</v>
      </c>
      <c r="I14" s="197"/>
      <c r="J14" s="197"/>
      <c r="K14" s="197"/>
      <c r="L14" s="197"/>
      <c r="M14" s="112">
        <v>0</v>
      </c>
      <c r="O14" s="198">
        <v>45657</v>
      </c>
      <c r="R14" s="217"/>
    </row>
    <row r="15" spans="1:18" ht="35.25" customHeight="1" x14ac:dyDescent="0.2"/>
    <row r="16" spans="1:18" ht="13.5" thickBot="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</row>
    <row r="17" spans="1:12" ht="39" thickTop="1" x14ac:dyDescent="0.2">
      <c r="A17" s="149" t="s">
        <v>91</v>
      </c>
      <c r="B17" s="119" t="s">
        <v>4</v>
      </c>
      <c r="C17" s="120" t="s">
        <v>5</v>
      </c>
      <c r="D17" s="120" t="s">
        <v>6</v>
      </c>
      <c r="E17" s="120" t="s">
        <v>7</v>
      </c>
      <c r="F17" s="120" t="s">
        <v>8</v>
      </c>
      <c r="G17" s="120" t="s">
        <v>9</v>
      </c>
      <c r="H17" s="120" t="s">
        <v>10</v>
      </c>
      <c r="I17" s="120" t="s">
        <v>11</v>
      </c>
      <c r="J17" s="120" t="s">
        <v>12</v>
      </c>
      <c r="K17" s="120" t="s">
        <v>13</v>
      </c>
      <c r="L17" s="126" t="s">
        <v>14</v>
      </c>
    </row>
    <row r="18" spans="1:12" ht="51" x14ac:dyDescent="0.2">
      <c r="A18" s="402" t="s">
        <v>91</v>
      </c>
      <c r="B18" s="102" t="s">
        <v>52</v>
      </c>
      <c r="C18" s="103" t="s">
        <v>434</v>
      </c>
      <c r="D18" s="106" t="s">
        <v>445</v>
      </c>
      <c r="E18" s="107" t="s">
        <v>445</v>
      </c>
      <c r="F18" s="104" t="s">
        <v>446</v>
      </c>
      <c r="G18" s="104" t="s">
        <v>113</v>
      </c>
      <c r="H18" s="104" t="s">
        <v>114</v>
      </c>
      <c r="I18" s="102"/>
      <c r="J18" s="102"/>
      <c r="K18" s="108" t="s">
        <v>447</v>
      </c>
      <c r="L18" s="118" t="s">
        <v>448</v>
      </c>
    </row>
    <row r="19" spans="1:12" ht="51.75" customHeight="1" x14ac:dyDescent="0.2">
      <c r="A19" s="402"/>
      <c r="B19" s="102" t="s">
        <v>15</v>
      </c>
      <c r="C19" s="103" t="s">
        <v>449</v>
      </c>
      <c r="D19" s="102" t="s">
        <v>445</v>
      </c>
      <c r="E19" s="107" t="s">
        <v>445</v>
      </c>
      <c r="F19" s="142" t="s">
        <v>446</v>
      </c>
      <c r="G19" s="142" t="s">
        <v>113</v>
      </c>
      <c r="H19" s="104" t="s">
        <v>114</v>
      </c>
      <c r="I19" s="102"/>
      <c r="J19" s="102"/>
      <c r="K19" s="108" t="s">
        <v>447</v>
      </c>
      <c r="L19" s="118" t="s">
        <v>450</v>
      </c>
    </row>
    <row r="20" spans="1:12" ht="98.25" customHeight="1" x14ac:dyDescent="0.2">
      <c r="A20" s="402"/>
      <c r="B20" s="102" t="s">
        <v>60</v>
      </c>
      <c r="C20" s="103" t="s">
        <v>451</v>
      </c>
      <c r="D20" s="102" t="s">
        <v>367</v>
      </c>
      <c r="E20" s="109">
        <v>40326</v>
      </c>
      <c r="F20" s="104" t="s">
        <v>158</v>
      </c>
      <c r="G20" s="104" t="s">
        <v>20</v>
      </c>
      <c r="H20" s="104" t="s">
        <v>452</v>
      </c>
      <c r="I20" s="102"/>
      <c r="J20" s="102"/>
      <c r="K20" s="110" t="s">
        <v>453</v>
      </c>
      <c r="L20" s="118" t="s">
        <v>454</v>
      </c>
    </row>
    <row r="21" spans="1:12" ht="99" customHeight="1" thickBot="1" x14ac:dyDescent="0.25">
      <c r="A21" s="403"/>
      <c r="B21" s="122" t="s">
        <v>22</v>
      </c>
      <c r="C21" s="123" t="s">
        <v>455</v>
      </c>
      <c r="D21" s="122" t="s">
        <v>367</v>
      </c>
      <c r="E21" s="127">
        <v>40326</v>
      </c>
      <c r="F21" s="141" t="s">
        <v>158</v>
      </c>
      <c r="G21" s="141" t="s">
        <v>20</v>
      </c>
      <c r="H21" s="124" t="s">
        <v>452</v>
      </c>
      <c r="I21" s="122"/>
      <c r="J21" s="122"/>
      <c r="K21" s="128" t="s">
        <v>453</v>
      </c>
      <c r="L21" s="125" t="s">
        <v>456</v>
      </c>
    </row>
    <row r="22" spans="1:12" ht="13.5" thickTop="1" x14ac:dyDescent="0.2"/>
    <row r="23" spans="1:12" ht="30.75" customHeight="1" thickBot="1" x14ac:dyDescent="0.25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</row>
    <row r="24" spans="1:12" ht="39" thickTop="1" x14ac:dyDescent="0.2">
      <c r="A24" s="149" t="s">
        <v>99</v>
      </c>
      <c r="B24" s="119" t="s">
        <v>4</v>
      </c>
      <c r="C24" s="120" t="s">
        <v>5</v>
      </c>
      <c r="D24" s="120" t="s">
        <v>6</v>
      </c>
      <c r="E24" s="120" t="s">
        <v>7</v>
      </c>
      <c r="F24" s="120" t="s">
        <v>8</v>
      </c>
      <c r="G24" s="120" t="s">
        <v>9</v>
      </c>
      <c r="H24" s="120" t="s">
        <v>10</v>
      </c>
      <c r="I24" s="120" t="s">
        <v>11</v>
      </c>
      <c r="J24" s="120" t="s">
        <v>12</v>
      </c>
      <c r="K24" s="120" t="s">
        <v>13</v>
      </c>
      <c r="L24" s="126" t="s">
        <v>14</v>
      </c>
    </row>
    <row r="25" spans="1:12" ht="51" x14ac:dyDescent="0.2">
      <c r="A25" s="404" t="s">
        <v>99</v>
      </c>
      <c r="B25" s="102" t="s">
        <v>52</v>
      </c>
      <c r="C25" s="111" t="s">
        <v>457</v>
      </c>
      <c r="D25" s="102" t="s">
        <v>367</v>
      </c>
      <c r="E25" s="109"/>
      <c r="F25" s="104" t="s">
        <v>158</v>
      </c>
      <c r="G25" s="104" t="s">
        <v>20</v>
      </c>
      <c r="H25" s="104" t="s">
        <v>452</v>
      </c>
      <c r="I25" s="102"/>
      <c r="J25" s="102"/>
      <c r="K25" s="110" t="s">
        <v>458</v>
      </c>
      <c r="L25" s="118" t="s">
        <v>454</v>
      </c>
    </row>
    <row r="26" spans="1:12" ht="52.5" customHeight="1" thickBot="1" x14ac:dyDescent="0.25">
      <c r="A26" s="403"/>
      <c r="B26" s="122" t="s">
        <v>15</v>
      </c>
      <c r="C26" s="129" t="s">
        <v>459</v>
      </c>
      <c r="D26" s="122" t="s">
        <v>367</v>
      </c>
      <c r="E26" s="127"/>
      <c r="F26" s="141" t="s">
        <v>158</v>
      </c>
      <c r="G26" s="141" t="s">
        <v>20</v>
      </c>
      <c r="H26" s="124" t="s">
        <v>452</v>
      </c>
      <c r="I26" s="122"/>
      <c r="J26" s="122"/>
      <c r="K26" s="128" t="s">
        <v>458</v>
      </c>
      <c r="L26" s="125" t="s">
        <v>456</v>
      </c>
    </row>
    <row r="27" spans="1:12" ht="13.5" thickTop="1" x14ac:dyDescent="0.2"/>
    <row r="28" spans="1:12" ht="13.5" thickBot="1" x14ac:dyDescent="0.25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45.75" thickTop="1" x14ac:dyDescent="0.25">
      <c r="A29" s="150" t="s">
        <v>141</v>
      </c>
      <c r="B29" s="130" t="s">
        <v>4</v>
      </c>
      <c r="C29" s="131" t="s">
        <v>5</v>
      </c>
      <c r="D29" s="131" t="s">
        <v>6</v>
      </c>
      <c r="E29" s="131" t="s">
        <v>7</v>
      </c>
      <c r="F29" s="131" t="s">
        <v>8</v>
      </c>
      <c r="G29" s="131" t="s">
        <v>9</v>
      </c>
      <c r="H29" s="131" t="s">
        <v>10</v>
      </c>
      <c r="I29" s="131" t="s">
        <v>11</v>
      </c>
      <c r="J29" s="131" t="s">
        <v>12</v>
      </c>
      <c r="K29" s="131" t="s">
        <v>13</v>
      </c>
      <c r="L29" s="132" t="s">
        <v>14</v>
      </c>
    </row>
    <row r="30" spans="1:12" ht="105" customHeight="1" x14ac:dyDescent="0.25">
      <c r="A30" s="400" t="s">
        <v>141</v>
      </c>
      <c r="B30" s="113" t="s">
        <v>52</v>
      </c>
      <c r="C30" s="114" t="s">
        <v>460</v>
      </c>
      <c r="D30" s="113" t="s">
        <v>180</v>
      </c>
      <c r="E30" s="115"/>
      <c r="F30" s="116" t="s">
        <v>181</v>
      </c>
      <c r="G30" s="116" t="s">
        <v>461</v>
      </c>
      <c r="H30" s="116" t="s">
        <v>182</v>
      </c>
      <c r="I30" s="113"/>
      <c r="J30" s="113"/>
      <c r="K30" s="117" t="s">
        <v>485</v>
      </c>
      <c r="L30" s="133" t="s">
        <v>462</v>
      </c>
    </row>
    <row r="31" spans="1:12" ht="108.75" customHeight="1" thickBot="1" x14ac:dyDescent="0.3">
      <c r="A31" s="401"/>
      <c r="B31" s="134" t="s">
        <v>15</v>
      </c>
      <c r="C31" s="135" t="s">
        <v>463</v>
      </c>
      <c r="D31" s="134" t="s">
        <v>180</v>
      </c>
      <c r="E31" s="136"/>
      <c r="F31" s="140" t="s">
        <v>181</v>
      </c>
      <c r="G31" s="140" t="s">
        <v>461</v>
      </c>
      <c r="H31" s="137" t="s">
        <v>182</v>
      </c>
      <c r="I31" s="134"/>
      <c r="J31" s="134"/>
      <c r="K31" s="138" t="s">
        <v>485</v>
      </c>
      <c r="L31" s="139" t="s">
        <v>464</v>
      </c>
    </row>
    <row r="32" spans="1:12" ht="13.5" thickTop="1" x14ac:dyDescent="0.2"/>
    <row r="33" spans="1:12" ht="13.5" thickBot="1" x14ac:dyDescent="0.25">
      <c r="F33" s="121"/>
      <c r="G33" s="121"/>
    </row>
    <row r="34" spans="1:12" ht="45.75" thickTop="1" x14ac:dyDescent="0.25">
      <c r="A34" s="150" t="s">
        <v>473</v>
      </c>
      <c r="B34" s="160" t="s">
        <v>4</v>
      </c>
      <c r="C34" s="160" t="s">
        <v>5</v>
      </c>
      <c r="D34" s="160" t="s">
        <v>6</v>
      </c>
      <c r="E34" s="160" t="s">
        <v>7</v>
      </c>
      <c r="F34" s="161" t="s">
        <v>8</v>
      </c>
      <c r="G34" s="161" t="s">
        <v>9</v>
      </c>
      <c r="H34" s="160" t="s">
        <v>10</v>
      </c>
      <c r="I34" s="160" t="s">
        <v>11</v>
      </c>
      <c r="J34" s="160" t="s">
        <v>12</v>
      </c>
      <c r="K34" s="160" t="s">
        <v>13</v>
      </c>
      <c r="L34" s="132" t="s">
        <v>14</v>
      </c>
    </row>
    <row r="35" spans="1:12" ht="90" customHeight="1" x14ac:dyDescent="0.25">
      <c r="A35" s="400" t="s">
        <v>473</v>
      </c>
      <c r="B35" s="113">
        <v>1</v>
      </c>
      <c r="C35" s="114" t="s">
        <v>480</v>
      </c>
      <c r="D35" s="162">
        <v>43643</v>
      </c>
      <c r="E35" s="115"/>
      <c r="F35" s="116" t="s">
        <v>181</v>
      </c>
      <c r="G35" s="116" t="s">
        <v>461</v>
      </c>
      <c r="H35" s="116" t="s">
        <v>182</v>
      </c>
      <c r="I35" s="113"/>
      <c r="J35" s="113"/>
      <c r="K35" s="117" t="s">
        <v>668</v>
      </c>
      <c r="L35" s="133" t="s">
        <v>481</v>
      </c>
    </row>
    <row r="36" spans="1:12" ht="106.5" customHeight="1" thickBot="1" x14ac:dyDescent="0.3">
      <c r="A36" s="401"/>
      <c r="B36" s="218">
        <v>2</v>
      </c>
      <c r="C36" s="135" t="s">
        <v>482</v>
      </c>
      <c r="D36" s="134" t="s">
        <v>483</v>
      </c>
      <c r="E36" s="136"/>
      <c r="F36" s="220" t="s">
        <v>181</v>
      </c>
      <c r="G36" s="220" t="s">
        <v>461</v>
      </c>
      <c r="H36" s="220" t="s">
        <v>182</v>
      </c>
      <c r="I36" s="134"/>
      <c r="J36" s="134"/>
      <c r="K36" s="138" t="s">
        <v>668</v>
      </c>
      <c r="L36" s="139" t="s">
        <v>484</v>
      </c>
    </row>
    <row r="37" spans="1:12" ht="13.5" thickTop="1" x14ac:dyDescent="0.2">
      <c r="B37" s="219"/>
      <c r="F37" s="219"/>
      <c r="G37" s="219"/>
      <c r="H37" s="219"/>
    </row>
    <row r="38" spans="1:12" ht="13.5" thickBot="1" x14ac:dyDescent="0.25">
      <c r="F38" s="121"/>
      <c r="G38" s="121"/>
    </row>
    <row r="39" spans="1:12" ht="45.75" thickTop="1" x14ac:dyDescent="0.25">
      <c r="A39" s="150" t="s">
        <v>616</v>
      </c>
      <c r="B39" s="160" t="s">
        <v>4</v>
      </c>
      <c r="C39" s="160" t="s">
        <v>5</v>
      </c>
      <c r="D39" s="160" t="s">
        <v>6</v>
      </c>
      <c r="E39" s="160" t="s">
        <v>7</v>
      </c>
      <c r="F39" s="161" t="s">
        <v>8</v>
      </c>
      <c r="G39" s="161" t="s">
        <v>9</v>
      </c>
      <c r="H39" s="160" t="s">
        <v>10</v>
      </c>
      <c r="I39" s="160" t="s">
        <v>11</v>
      </c>
      <c r="J39" s="160" t="s">
        <v>12</v>
      </c>
      <c r="K39" s="160" t="s">
        <v>13</v>
      </c>
      <c r="L39" s="132" t="s">
        <v>14</v>
      </c>
    </row>
    <row r="40" spans="1:12" ht="90" x14ac:dyDescent="0.25">
      <c r="A40" s="400" t="s">
        <v>616</v>
      </c>
      <c r="B40" s="113">
        <v>1</v>
      </c>
      <c r="C40" s="114" t="s">
        <v>649</v>
      </c>
      <c r="D40" s="242" t="s">
        <v>652</v>
      </c>
      <c r="E40" s="115">
        <v>45202</v>
      </c>
      <c r="F40" s="116" t="s">
        <v>181</v>
      </c>
      <c r="G40" s="116" t="s">
        <v>656</v>
      </c>
      <c r="H40" s="116" t="s">
        <v>650</v>
      </c>
      <c r="I40" s="113"/>
      <c r="J40" s="113"/>
      <c r="K40" s="117" t="s">
        <v>653</v>
      </c>
      <c r="L40" s="133" t="s">
        <v>651</v>
      </c>
    </row>
    <row r="41" spans="1:12" ht="50.25" customHeight="1" x14ac:dyDescent="0.25">
      <c r="A41" s="400"/>
      <c r="B41" s="113">
        <v>2</v>
      </c>
      <c r="C41" s="244" t="s">
        <v>662</v>
      </c>
      <c r="D41" s="245">
        <v>45237</v>
      </c>
      <c r="E41" s="246">
        <v>45244</v>
      </c>
      <c r="F41" s="397" t="s">
        <v>181</v>
      </c>
      <c r="G41" s="395" t="s">
        <v>664</v>
      </c>
      <c r="H41" s="397" t="s">
        <v>665</v>
      </c>
      <c r="I41" s="218"/>
      <c r="J41" s="218"/>
      <c r="K41" s="247"/>
      <c r="L41" s="248" t="s">
        <v>666</v>
      </c>
    </row>
    <row r="42" spans="1:12" ht="57.75" customHeight="1" thickBot="1" x14ac:dyDescent="0.3">
      <c r="A42" s="401"/>
      <c r="B42" s="113">
        <v>3</v>
      </c>
      <c r="C42" s="135" t="s">
        <v>663</v>
      </c>
      <c r="D42" s="249">
        <v>45237</v>
      </c>
      <c r="E42" s="136">
        <v>45244</v>
      </c>
      <c r="F42" s="399"/>
      <c r="G42" s="396"/>
      <c r="H42" s="398"/>
      <c r="I42" s="134"/>
      <c r="J42" s="134"/>
      <c r="K42" s="138"/>
      <c r="L42" s="139" t="s">
        <v>667</v>
      </c>
    </row>
    <row r="43" spans="1:12" ht="13.5" thickTop="1" x14ac:dyDescent="0.2">
      <c r="B43" s="219"/>
      <c r="G43" s="219"/>
      <c r="H43" s="219"/>
    </row>
  </sheetData>
  <mergeCells count="9">
    <mergeCell ref="G41:G42"/>
    <mergeCell ref="H41:H42"/>
    <mergeCell ref="F41:F42"/>
    <mergeCell ref="A40:A42"/>
    <mergeCell ref="A8:A11"/>
    <mergeCell ref="A18:A21"/>
    <mergeCell ref="A25:A26"/>
    <mergeCell ref="A30:A31"/>
    <mergeCell ref="A35:A36"/>
  </mergeCells>
  <phoneticPr fontId="16" type="noConversion"/>
  <pageMargins left="0.4" right="0.45" top="0.49" bottom="0.62" header="0.3" footer="0.36"/>
  <pageSetup paperSize="9" scale="68" fitToHeight="0" orientation="landscape" r:id="rId1"/>
  <headerFooter alignWithMargins="0">
    <oddFooter>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C2E91-620D-44E3-B8BF-1ADA2EF36D4C}">
  <sheetPr>
    <pageSetUpPr fitToPage="1"/>
  </sheetPr>
  <dimension ref="A1:M11"/>
  <sheetViews>
    <sheetView workbookViewId="0">
      <selection activeCell="M11" sqref="M11"/>
    </sheetView>
  </sheetViews>
  <sheetFormatPr defaultRowHeight="12.75" x14ac:dyDescent="0.2"/>
  <cols>
    <col min="1" max="1" width="3.140625" style="3" customWidth="1"/>
    <col min="2" max="2" width="4.42578125" style="3" customWidth="1"/>
    <col min="3" max="3" width="9.7109375" style="3" customWidth="1"/>
    <col min="4" max="4" width="11.85546875" style="3" customWidth="1"/>
    <col min="5" max="5" width="10.85546875" style="3" customWidth="1"/>
    <col min="6" max="6" width="14.28515625" style="3" customWidth="1"/>
    <col min="7" max="7" width="21" style="3" customWidth="1"/>
    <col min="8" max="8" width="31.42578125" style="3" customWidth="1"/>
    <col min="9" max="9" width="7.85546875" style="3" customWidth="1"/>
    <col min="10" max="10" width="8.42578125" style="3" customWidth="1"/>
    <col min="11" max="11" width="9.140625" style="3"/>
    <col min="12" max="12" width="10.42578125" style="3" customWidth="1"/>
    <col min="13" max="13" width="15" style="3" customWidth="1"/>
    <col min="14" max="16384" width="9.140625" style="3"/>
  </cols>
  <sheetData>
    <row r="1" spans="1:13" ht="15" x14ac:dyDescent="0.2">
      <c r="A1" s="1"/>
      <c r="B1" s="2" t="s">
        <v>0</v>
      </c>
    </row>
    <row r="2" spans="1:13" ht="15" x14ac:dyDescent="0.2">
      <c r="A2" s="1"/>
      <c r="B2" s="2" t="s">
        <v>1</v>
      </c>
    </row>
    <row r="3" spans="1:13" x14ac:dyDescent="0.2">
      <c r="A3" s="1"/>
    </row>
    <row r="4" spans="1:13" ht="15" x14ac:dyDescent="0.2">
      <c r="A4" s="1"/>
      <c r="B4" s="2" t="s">
        <v>465</v>
      </c>
    </row>
    <row r="5" spans="1:13" ht="13.5" thickBo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ht="46.5" customHeight="1" thickTop="1" x14ac:dyDescent="0.2">
      <c r="A6" s="362" t="s">
        <v>91</v>
      </c>
      <c r="B6" s="152" t="s">
        <v>4</v>
      </c>
      <c r="C6" s="152" t="s">
        <v>5</v>
      </c>
      <c r="D6" s="152" t="s">
        <v>6</v>
      </c>
      <c r="E6" s="152" t="s">
        <v>7</v>
      </c>
      <c r="F6" s="157" t="s">
        <v>8</v>
      </c>
      <c r="G6" s="157" t="s">
        <v>167</v>
      </c>
      <c r="H6" s="152" t="s">
        <v>10</v>
      </c>
      <c r="I6" s="152" t="s">
        <v>11</v>
      </c>
      <c r="J6" s="157" t="s">
        <v>12</v>
      </c>
      <c r="K6" s="157" t="s">
        <v>13</v>
      </c>
      <c r="L6" s="158" t="s">
        <v>14</v>
      </c>
    </row>
    <row r="7" spans="1:13" ht="68.25" customHeight="1" thickBot="1" x14ac:dyDescent="0.25">
      <c r="A7" s="363"/>
      <c r="B7" s="24" t="s">
        <v>52</v>
      </c>
      <c r="C7" s="156" t="s">
        <v>466</v>
      </c>
      <c r="D7" s="24" t="s">
        <v>467</v>
      </c>
      <c r="E7" s="24"/>
      <c r="F7" s="153">
        <v>10000</v>
      </c>
      <c r="G7" s="154" t="s">
        <v>468</v>
      </c>
      <c r="H7" s="26" t="s">
        <v>469</v>
      </c>
      <c r="I7" s="24"/>
      <c r="J7" s="151"/>
      <c r="K7" s="151"/>
      <c r="L7" s="155"/>
      <c r="M7" s="18">
        <v>10000</v>
      </c>
    </row>
    <row r="8" spans="1:13" ht="14.25" thickTop="1" thickBot="1" x14ac:dyDescent="0.25">
      <c r="H8" s="74"/>
    </row>
    <row r="9" spans="1:13" ht="17.25" thickTop="1" thickBot="1" x14ac:dyDescent="0.3">
      <c r="L9" s="95" t="s">
        <v>444</v>
      </c>
      <c r="M9" s="96">
        <f>SUM(M6:M7)</f>
        <v>10000</v>
      </c>
    </row>
    <row r="10" spans="1:13" ht="14.25" thickTop="1" thickBot="1" x14ac:dyDescent="0.25"/>
    <row r="11" spans="1:13" ht="16.5" thickBot="1" x14ac:dyDescent="0.3">
      <c r="L11" s="251" t="s">
        <v>619</v>
      </c>
      <c r="M11" s="252">
        <f>SUM(M9/7.5345)</f>
        <v>1327.2280841462605</v>
      </c>
    </row>
  </sheetData>
  <mergeCells count="1">
    <mergeCell ref="A6:A7"/>
  </mergeCells>
  <pageMargins left="0.54" right="0.49" top="1" bottom="1" header="0.5" footer="0.5"/>
  <pageSetup paperSize="9" scale="8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93D02-CB3A-4B57-B91C-811BCF6C952C}">
  <sheetPr>
    <pageSetUpPr fitToPage="1"/>
  </sheetPr>
  <dimension ref="A1:R35"/>
  <sheetViews>
    <sheetView topLeftCell="A27" workbookViewId="0">
      <selection activeCell="C45" sqref="C45"/>
    </sheetView>
  </sheetViews>
  <sheetFormatPr defaultRowHeight="12.75" x14ac:dyDescent="0.2"/>
  <cols>
    <col min="1" max="1" width="4.42578125" style="272" customWidth="1"/>
    <col min="2" max="2" width="8.85546875" style="272" customWidth="1"/>
    <col min="3" max="3" width="11.7109375" style="273" customWidth="1"/>
    <col min="4" max="4" width="17.42578125" style="272" customWidth="1"/>
    <col min="5" max="5" width="12.140625" style="272" customWidth="1"/>
    <col min="6" max="6" width="25.42578125" style="272" customWidth="1"/>
    <col min="7" max="7" width="18" style="274" customWidth="1"/>
    <col min="8" max="8" width="8.7109375" style="272" customWidth="1"/>
    <col min="9" max="9" width="9.5703125" style="272" customWidth="1"/>
    <col min="10" max="11" width="9.140625" style="272"/>
    <col min="12" max="12" width="7.140625" style="272" customWidth="1"/>
    <col min="13" max="13" width="11.7109375" style="272" customWidth="1"/>
    <col min="14" max="14" width="9.140625" style="272"/>
    <col min="15" max="15" width="10.140625" style="272" bestFit="1" customWidth="1"/>
    <col min="16" max="256" width="9.140625" style="272"/>
    <col min="257" max="257" width="5.85546875" style="272" customWidth="1"/>
    <col min="258" max="258" width="8.85546875" style="272" customWidth="1"/>
    <col min="259" max="259" width="11.7109375" style="272" customWidth="1"/>
    <col min="260" max="260" width="17.42578125" style="272" customWidth="1"/>
    <col min="261" max="261" width="12.140625" style="272" customWidth="1"/>
    <col min="262" max="262" width="15.7109375" style="272" customWidth="1"/>
    <col min="263" max="263" width="18" style="272" customWidth="1"/>
    <col min="264" max="264" width="8.7109375" style="272" customWidth="1"/>
    <col min="265" max="265" width="9.5703125" style="272" customWidth="1"/>
    <col min="266" max="267" width="9.140625" style="272"/>
    <col min="268" max="268" width="7.140625" style="272" customWidth="1"/>
    <col min="269" max="269" width="11.7109375" style="272" customWidth="1"/>
    <col min="270" max="512" width="9.140625" style="272"/>
    <col min="513" max="513" width="5.85546875" style="272" customWidth="1"/>
    <col min="514" max="514" width="8.85546875" style="272" customWidth="1"/>
    <col min="515" max="515" width="11.7109375" style="272" customWidth="1"/>
    <col min="516" max="516" width="17.42578125" style="272" customWidth="1"/>
    <col min="517" max="517" width="12.140625" style="272" customWidth="1"/>
    <col min="518" max="518" width="15.7109375" style="272" customWidth="1"/>
    <col min="519" max="519" width="18" style="272" customWidth="1"/>
    <col min="520" max="520" width="8.7109375" style="272" customWidth="1"/>
    <col min="521" max="521" width="9.5703125" style="272" customWidth="1"/>
    <col min="522" max="523" width="9.140625" style="272"/>
    <col min="524" max="524" width="7.140625" style="272" customWidth="1"/>
    <col min="525" max="525" width="11.7109375" style="272" customWidth="1"/>
    <col min="526" max="768" width="9.140625" style="272"/>
    <col min="769" max="769" width="5.85546875" style="272" customWidth="1"/>
    <col min="770" max="770" width="8.85546875" style="272" customWidth="1"/>
    <col min="771" max="771" width="11.7109375" style="272" customWidth="1"/>
    <col min="772" max="772" width="17.42578125" style="272" customWidth="1"/>
    <col min="773" max="773" width="12.140625" style="272" customWidth="1"/>
    <col min="774" max="774" width="15.7109375" style="272" customWidth="1"/>
    <col min="775" max="775" width="18" style="272" customWidth="1"/>
    <col min="776" max="776" width="8.7109375" style="272" customWidth="1"/>
    <col min="777" max="777" width="9.5703125" style="272" customWidth="1"/>
    <col min="778" max="779" width="9.140625" style="272"/>
    <col min="780" max="780" width="7.140625" style="272" customWidth="1"/>
    <col min="781" max="781" width="11.7109375" style="272" customWidth="1"/>
    <col min="782" max="1024" width="9.140625" style="272"/>
    <col min="1025" max="1025" width="5.85546875" style="272" customWidth="1"/>
    <col min="1026" max="1026" width="8.85546875" style="272" customWidth="1"/>
    <col min="1027" max="1027" width="11.7109375" style="272" customWidth="1"/>
    <col min="1028" max="1028" width="17.42578125" style="272" customWidth="1"/>
    <col min="1029" max="1029" width="12.140625" style="272" customWidth="1"/>
    <col min="1030" max="1030" width="15.7109375" style="272" customWidth="1"/>
    <col min="1031" max="1031" width="18" style="272" customWidth="1"/>
    <col min="1032" max="1032" width="8.7109375" style="272" customWidth="1"/>
    <col min="1033" max="1033" width="9.5703125" style="272" customWidth="1"/>
    <col min="1034" max="1035" width="9.140625" style="272"/>
    <col min="1036" max="1036" width="7.140625" style="272" customWidth="1"/>
    <col min="1037" max="1037" width="11.7109375" style="272" customWidth="1"/>
    <col min="1038" max="1280" width="9.140625" style="272"/>
    <col min="1281" max="1281" width="5.85546875" style="272" customWidth="1"/>
    <col min="1282" max="1282" width="8.85546875" style="272" customWidth="1"/>
    <col min="1283" max="1283" width="11.7109375" style="272" customWidth="1"/>
    <col min="1284" max="1284" width="17.42578125" style="272" customWidth="1"/>
    <col min="1285" max="1285" width="12.140625" style="272" customWidth="1"/>
    <col min="1286" max="1286" width="15.7109375" style="272" customWidth="1"/>
    <col min="1287" max="1287" width="18" style="272" customWidth="1"/>
    <col min="1288" max="1288" width="8.7109375" style="272" customWidth="1"/>
    <col min="1289" max="1289" width="9.5703125" style="272" customWidth="1"/>
    <col min="1290" max="1291" width="9.140625" style="272"/>
    <col min="1292" max="1292" width="7.140625" style="272" customWidth="1"/>
    <col min="1293" max="1293" width="11.7109375" style="272" customWidth="1"/>
    <col min="1294" max="1536" width="9.140625" style="272"/>
    <col min="1537" max="1537" width="5.85546875" style="272" customWidth="1"/>
    <col min="1538" max="1538" width="8.85546875" style="272" customWidth="1"/>
    <col min="1539" max="1539" width="11.7109375" style="272" customWidth="1"/>
    <col min="1540" max="1540" width="17.42578125" style="272" customWidth="1"/>
    <col min="1541" max="1541" width="12.140625" style="272" customWidth="1"/>
    <col min="1542" max="1542" width="15.7109375" style="272" customWidth="1"/>
    <col min="1543" max="1543" width="18" style="272" customWidth="1"/>
    <col min="1544" max="1544" width="8.7109375" style="272" customWidth="1"/>
    <col min="1545" max="1545" width="9.5703125" style="272" customWidth="1"/>
    <col min="1546" max="1547" width="9.140625" style="272"/>
    <col min="1548" max="1548" width="7.140625" style="272" customWidth="1"/>
    <col min="1549" max="1549" width="11.7109375" style="272" customWidth="1"/>
    <col min="1550" max="1792" width="9.140625" style="272"/>
    <col min="1793" max="1793" width="5.85546875" style="272" customWidth="1"/>
    <col min="1794" max="1794" width="8.85546875" style="272" customWidth="1"/>
    <col min="1795" max="1795" width="11.7109375" style="272" customWidth="1"/>
    <col min="1796" max="1796" width="17.42578125" style="272" customWidth="1"/>
    <col min="1797" max="1797" width="12.140625" style="272" customWidth="1"/>
    <col min="1798" max="1798" width="15.7109375" style="272" customWidth="1"/>
    <col min="1799" max="1799" width="18" style="272" customWidth="1"/>
    <col min="1800" max="1800" width="8.7109375" style="272" customWidth="1"/>
    <col min="1801" max="1801" width="9.5703125" style="272" customWidth="1"/>
    <col min="1802" max="1803" width="9.140625" style="272"/>
    <col min="1804" max="1804" width="7.140625" style="272" customWidth="1"/>
    <col min="1805" max="1805" width="11.7109375" style="272" customWidth="1"/>
    <col min="1806" max="2048" width="9.140625" style="272"/>
    <col min="2049" max="2049" width="5.85546875" style="272" customWidth="1"/>
    <col min="2050" max="2050" width="8.85546875" style="272" customWidth="1"/>
    <col min="2051" max="2051" width="11.7109375" style="272" customWidth="1"/>
    <col min="2052" max="2052" width="17.42578125" style="272" customWidth="1"/>
    <col min="2053" max="2053" width="12.140625" style="272" customWidth="1"/>
    <col min="2054" max="2054" width="15.7109375" style="272" customWidth="1"/>
    <col min="2055" max="2055" width="18" style="272" customWidth="1"/>
    <col min="2056" max="2056" width="8.7109375" style="272" customWidth="1"/>
    <col min="2057" max="2057" width="9.5703125" style="272" customWidth="1"/>
    <col min="2058" max="2059" width="9.140625" style="272"/>
    <col min="2060" max="2060" width="7.140625" style="272" customWidth="1"/>
    <col min="2061" max="2061" width="11.7109375" style="272" customWidth="1"/>
    <col min="2062" max="2304" width="9.140625" style="272"/>
    <col min="2305" max="2305" width="5.85546875" style="272" customWidth="1"/>
    <col min="2306" max="2306" width="8.85546875" style="272" customWidth="1"/>
    <col min="2307" max="2307" width="11.7109375" style="272" customWidth="1"/>
    <col min="2308" max="2308" width="17.42578125" style="272" customWidth="1"/>
    <col min="2309" max="2309" width="12.140625" style="272" customWidth="1"/>
    <col min="2310" max="2310" width="15.7109375" style="272" customWidth="1"/>
    <col min="2311" max="2311" width="18" style="272" customWidth="1"/>
    <col min="2312" max="2312" width="8.7109375" style="272" customWidth="1"/>
    <col min="2313" max="2313" width="9.5703125" style="272" customWidth="1"/>
    <col min="2314" max="2315" width="9.140625" style="272"/>
    <col min="2316" max="2316" width="7.140625" style="272" customWidth="1"/>
    <col min="2317" max="2317" width="11.7109375" style="272" customWidth="1"/>
    <col min="2318" max="2560" width="9.140625" style="272"/>
    <col min="2561" max="2561" width="5.85546875" style="272" customWidth="1"/>
    <col min="2562" max="2562" width="8.85546875" style="272" customWidth="1"/>
    <col min="2563" max="2563" width="11.7109375" style="272" customWidth="1"/>
    <col min="2564" max="2564" width="17.42578125" style="272" customWidth="1"/>
    <col min="2565" max="2565" width="12.140625" style="272" customWidth="1"/>
    <col min="2566" max="2566" width="15.7109375" style="272" customWidth="1"/>
    <col min="2567" max="2567" width="18" style="272" customWidth="1"/>
    <col min="2568" max="2568" width="8.7109375" style="272" customWidth="1"/>
    <col min="2569" max="2569" width="9.5703125" style="272" customWidth="1"/>
    <col min="2570" max="2571" width="9.140625" style="272"/>
    <col min="2572" max="2572" width="7.140625" style="272" customWidth="1"/>
    <col min="2573" max="2573" width="11.7109375" style="272" customWidth="1"/>
    <col min="2574" max="2816" width="9.140625" style="272"/>
    <col min="2817" max="2817" width="5.85546875" style="272" customWidth="1"/>
    <col min="2818" max="2818" width="8.85546875" style="272" customWidth="1"/>
    <col min="2819" max="2819" width="11.7109375" style="272" customWidth="1"/>
    <col min="2820" max="2820" width="17.42578125" style="272" customWidth="1"/>
    <col min="2821" max="2821" width="12.140625" style="272" customWidth="1"/>
    <col min="2822" max="2822" width="15.7109375" style="272" customWidth="1"/>
    <col min="2823" max="2823" width="18" style="272" customWidth="1"/>
    <col min="2824" max="2824" width="8.7109375" style="272" customWidth="1"/>
    <col min="2825" max="2825" width="9.5703125" style="272" customWidth="1"/>
    <col min="2826" max="2827" width="9.140625" style="272"/>
    <col min="2828" max="2828" width="7.140625" style="272" customWidth="1"/>
    <col min="2829" max="2829" width="11.7109375" style="272" customWidth="1"/>
    <col min="2830" max="3072" width="9.140625" style="272"/>
    <col min="3073" max="3073" width="5.85546875" style="272" customWidth="1"/>
    <col min="3074" max="3074" width="8.85546875" style="272" customWidth="1"/>
    <col min="3075" max="3075" width="11.7109375" style="272" customWidth="1"/>
    <col min="3076" max="3076" width="17.42578125" style="272" customWidth="1"/>
    <col min="3077" max="3077" width="12.140625" style="272" customWidth="1"/>
    <col min="3078" max="3078" width="15.7109375" style="272" customWidth="1"/>
    <col min="3079" max="3079" width="18" style="272" customWidth="1"/>
    <col min="3080" max="3080" width="8.7109375" style="272" customWidth="1"/>
    <col min="3081" max="3081" width="9.5703125" style="272" customWidth="1"/>
    <col min="3082" max="3083" width="9.140625" style="272"/>
    <col min="3084" max="3084" width="7.140625" style="272" customWidth="1"/>
    <col min="3085" max="3085" width="11.7109375" style="272" customWidth="1"/>
    <col min="3086" max="3328" width="9.140625" style="272"/>
    <col min="3329" max="3329" width="5.85546875" style="272" customWidth="1"/>
    <col min="3330" max="3330" width="8.85546875" style="272" customWidth="1"/>
    <col min="3331" max="3331" width="11.7109375" style="272" customWidth="1"/>
    <col min="3332" max="3332" width="17.42578125" style="272" customWidth="1"/>
    <col min="3333" max="3333" width="12.140625" style="272" customWidth="1"/>
    <col min="3334" max="3334" width="15.7109375" style="272" customWidth="1"/>
    <col min="3335" max="3335" width="18" style="272" customWidth="1"/>
    <col min="3336" max="3336" width="8.7109375" style="272" customWidth="1"/>
    <col min="3337" max="3337" width="9.5703125" style="272" customWidth="1"/>
    <col min="3338" max="3339" width="9.140625" style="272"/>
    <col min="3340" max="3340" width="7.140625" style="272" customWidth="1"/>
    <col min="3341" max="3341" width="11.7109375" style="272" customWidth="1"/>
    <col min="3342" max="3584" width="9.140625" style="272"/>
    <col min="3585" max="3585" width="5.85546875" style="272" customWidth="1"/>
    <col min="3586" max="3586" width="8.85546875" style="272" customWidth="1"/>
    <col min="3587" max="3587" width="11.7109375" style="272" customWidth="1"/>
    <col min="3588" max="3588" width="17.42578125" style="272" customWidth="1"/>
    <col min="3589" max="3589" width="12.140625" style="272" customWidth="1"/>
    <col min="3590" max="3590" width="15.7109375" style="272" customWidth="1"/>
    <col min="3591" max="3591" width="18" style="272" customWidth="1"/>
    <col min="3592" max="3592" width="8.7109375" style="272" customWidth="1"/>
    <col min="3593" max="3593" width="9.5703125" style="272" customWidth="1"/>
    <col min="3594" max="3595" width="9.140625" style="272"/>
    <col min="3596" max="3596" width="7.140625" style="272" customWidth="1"/>
    <col min="3597" max="3597" width="11.7109375" style="272" customWidth="1"/>
    <col min="3598" max="3840" width="9.140625" style="272"/>
    <col min="3841" max="3841" width="5.85546875" style="272" customWidth="1"/>
    <col min="3842" max="3842" width="8.85546875" style="272" customWidth="1"/>
    <col min="3843" max="3843" width="11.7109375" style="272" customWidth="1"/>
    <col min="3844" max="3844" width="17.42578125" style="272" customWidth="1"/>
    <col min="3845" max="3845" width="12.140625" style="272" customWidth="1"/>
    <col min="3846" max="3846" width="15.7109375" style="272" customWidth="1"/>
    <col min="3847" max="3847" width="18" style="272" customWidth="1"/>
    <col min="3848" max="3848" width="8.7109375" style="272" customWidth="1"/>
    <col min="3849" max="3849" width="9.5703125" style="272" customWidth="1"/>
    <col min="3850" max="3851" width="9.140625" style="272"/>
    <col min="3852" max="3852" width="7.140625" style="272" customWidth="1"/>
    <col min="3853" max="3853" width="11.7109375" style="272" customWidth="1"/>
    <col min="3854" max="4096" width="9.140625" style="272"/>
    <col min="4097" max="4097" width="5.85546875" style="272" customWidth="1"/>
    <col min="4098" max="4098" width="8.85546875" style="272" customWidth="1"/>
    <col min="4099" max="4099" width="11.7109375" style="272" customWidth="1"/>
    <col min="4100" max="4100" width="17.42578125" style="272" customWidth="1"/>
    <col min="4101" max="4101" width="12.140625" style="272" customWidth="1"/>
    <col min="4102" max="4102" width="15.7109375" style="272" customWidth="1"/>
    <col min="4103" max="4103" width="18" style="272" customWidth="1"/>
    <col min="4104" max="4104" width="8.7109375" style="272" customWidth="1"/>
    <col min="4105" max="4105" width="9.5703125" style="272" customWidth="1"/>
    <col min="4106" max="4107" width="9.140625" style="272"/>
    <col min="4108" max="4108" width="7.140625" style="272" customWidth="1"/>
    <col min="4109" max="4109" width="11.7109375" style="272" customWidth="1"/>
    <col min="4110" max="4352" width="9.140625" style="272"/>
    <col min="4353" max="4353" width="5.85546875" style="272" customWidth="1"/>
    <col min="4354" max="4354" width="8.85546875" style="272" customWidth="1"/>
    <col min="4355" max="4355" width="11.7109375" style="272" customWidth="1"/>
    <col min="4356" max="4356" width="17.42578125" style="272" customWidth="1"/>
    <col min="4357" max="4357" width="12.140625" style="272" customWidth="1"/>
    <col min="4358" max="4358" width="15.7109375" style="272" customWidth="1"/>
    <col min="4359" max="4359" width="18" style="272" customWidth="1"/>
    <col min="4360" max="4360" width="8.7109375" style="272" customWidth="1"/>
    <col min="4361" max="4361" width="9.5703125" style="272" customWidth="1"/>
    <col min="4362" max="4363" width="9.140625" style="272"/>
    <col min="4364" max="4364" width="7.140625" style="272" customWidth="1"/>
    <col min="4365" max="4365" width="11.7109375" style="272" customWidth="1"/>
    <col min="4366" max="4608" width="9.140625" style="272"/>
    <col min="4609" max="4609" width="5.85546875" style="272" customWidth="1"/>
    <col min="4610" max="4610" width="8.85546875" style="272" customWidth="1"/>
    <col min="4611" max="4611" width="11.7109375" style="272" customWidth="1"/>
    <col min="4612" max="4612" width="17.42578125" style="272" customWidth="1"/>
    <col min="4613" max="4613" width="12.140625" style="272" customWidth="1"/>
    <col min="4614" max="4614" width="15.7109375" style="272" customWidth="1"/>
    <col min="4615" max="4615" width="18" style="272" customWidth="1"/>
    <col min="4616" max="4616" width="8.7109375" style="272" customWidth="1"/>
    <col min="4617" max="4617" width="9.5703125" style="272" customWidth="1"/>
    <col min="4618" max="4619" width="9.140625" style="272"/>
    <col min="4620" max="4620" width="7.140625" style="272" customWidth="1"/>
    <col min="4621" max="4621" width="11.7109375" style="272" customWidth="1"/>
    <col min="4622" max="4864" width="9.140625" style="272"/>
    <col min="4865" max="4865" width="5.85546875" style="272" customWidth="1"/>
    <col min="4866" max="4866" width="8.85546875" style="272" customWidth="1"/>
    <col min="4867" max="4867" width="11.7109375" style="272" customWidth="1"/>
    <col min="4868" max="4868" width="17.42578125" style="272" customWidth="1"/>
    <col min="4869" max="4869" width="12.140625" style="272" customWidth="1"/>
    <col min="4870" max="4870" width="15.7109375" style="272" customWidth="1"/>
    <col min="4871" max="4871" width="18" style="272" customWidth="1"/>
    <col min="4872" max="4872" width="8.7109375" style="272" customWidth="1"/>
    <col min="4873" max="4873" width="9.5703125" style="272" customWidth="1"/>
    <col min="4874" max="4875" width="9.140625" style="272"/>
    <col min="4876" max="4876" width="7.140625" style="272" customWidth="1"/>
    <col min="4877" max="4877" width="11.7109375" style="272" customWidth="1"/>
    <col min="4878" max="5120" width="9.140625" style="272"/>
    <col min="5121" max="5121" width="5.85546875" style="272" customWidth="1"/>
    <col min="5122" max="5122" width="8.85546875" style="272" customWidth="1"/>
    <col min="5123" max="5123" width="11.7109375" style="272" customWidth="1"/>
    <col min="5124" max="5124" width="17.42578125" style="272" customWidth="1"/>
    <col min="5125" max="5125" width="12.140625" style="272" customWidth="1"/>
    <col min="5126" max="5126" width="15.7109375" style="272" customWidth="1"/>
    <col min="5127" max="5127" width="18" style="272" customWidth="1"/>
    <col min="5128" max="5128" width="8.7109375" style="272" customWidth="1"/>
    <col min="5129" max="5129" width="9.5703125" style="272" customWidth="1"/>
    <col min="5130" max="5131" width="9.140625" style="272"/>
    <col min="5132" max="5132" width="7.140625" style="272" customWidth="1"/>
    <col min="5133" max="5133" width="11.7109375" style="272" customWidth="1"/>
    <col min="5134" max="5376" width="9.140625" style="272"/>
    <col min="5377" max="5377" width="5.85546875" style="272" customWidth="1"/>
    <col min="5378" max="5378" width="8.85546875" style="272" customWidth="1"/>
    <col min="5379" max="5379" width="11.7109375" style="272" customWidth="1"/>
    <col min="5380" max="5380" width="17.42578125" style="272" customWidth="1"/>
    <col min="5381" max="5381" width="12.140625" style="272" customWidth="1"/>
    <col min="5382" max="5382" width="15.7109375" style="272" customWidth="1"/>
    <col min="5383" max="5383" width="18" style="272" customWidth="1"/>
    <col min="5384" max="5384" width="8.7109375" style="272" customWidth="1"/>
    <col min="5385" max="5385" width="9.5703125" style="272" customWidth="1"/>
    <col min="5386" max="5387" width="9.140625" style="272"/>
    <col min="5388" max="5388" width="7.140625" style="272" customWidth="1"/>
    <col min="5389" max="5389" width="11.7109375" style="272" customWidth="1"/>
    <col min="5390" max="5632" width="9.140625" style="272"/>
    <col min="5633" max="5633" width="5.85546875" style="272" customWidth="1"/>
    <col min="5634" max="5634" width="8.85546875" style="272" customWidth="1"/>
    <col min="5635" max="5635" width="11.7109375" style="272" customWidth="1"/>
    <col min="5636" max="5636" width="17.42578125" style="272" customWidth="1"/>
    <col min="5637" max="5637" width="12.140625" style="272" customWidth="1"/>
    <col min="5638" max="5638" width="15.7109375" style="272" customWidth="1"/>
    <col min="5639" max="5639" width="18" style="272" customWidth="1"/>
    <col min="5640" max="5640" width="8.7109375" style="272" customWidth="1"/>
    <col min="5641" max="5641" width="9.5703125" style="272" customWidth="1"/>
    <col min="5642" max="5643" width="9.140625" style="272"/>
    <col min="5644" max="5644" width="7.140625" style="272" customWidth="1"/>
    <col min="5645" max="5645" width="11.7109375" style="272" customWidth="1"/>
    <col min="5646" max="5888" width="9.140625" style="272"/>
    <col min="5889" max="5889" width="5.85546875" style="272" customWidth="1"/>
    <col min="5890" max="5890" width="8.85546875" style="272" customWidth="1"/>
    <col min="5891" max="5891" width="11.7109375" style="272" customWidth="1"/>
    <col min="5892" max="5892" width="17.42578125" style="272" customWidth="1"/>
    <col min="5893" max="5893" width="12.140625" style="272" customWidth="1"/>
    <col min="5894" max="5894" width="15.7109375" style="272" customWidth="1"/>
    <col min="5895" max="5895" width="18" style="272" customWidth="1"/>
    <col min="5896" max="5896" width="8.7109375" style="272" customWidth="1"/>
    <col min="5897" max="5897" width="9.5703125" style="272" customWidth="1"/>
    <col min="5898" max="5899" width="9.140625" style="272"/>
    <col min="5900" max="5900" width="7.140625" style="272" customWidth="1"/>
    <col min="5901" max="5901" width="11.7109375" style="272" customWidth="1"/>
    <col min="5902" max="6144" width="9.140625" style="272"/>
    <col min="6145" max="6145" width="5.85546875" style="272" customWidth="1"/>
    <col min="6146" max="6146" width="8.85546875" style="272" customWidth="1"/>
    <col min="6147" max="6147" width="11.7109375" style="272" customWidth="1"/>
    <col min="6148" max="6148" width="17.42578125" style="272" customWidth="1"/>
    <col min="6149" max="6149" width="12.140625" style="272" customWidth="1"/>
    <col min="6150" max="6150" width="15.7109375" style="272" customWidth="1"/>
    <col min="6151" max="6151" width="18" style="272" customWidth="1"/>
    <col min="6152" max="6152" width="8.7109375" style="272" customWidth="1"/>
    <col min="6153" max="6153" width="9.5703125" style="272" customWidth="1"/>
    <col min="6154" max="6155" width="9.140625" style="272"/>
    <col min="6156" max="6156" width="7.140625" style="272" customWidth="1"/>
    <col min="6157" max="6157" width="11.7109375" style="272" customWidth="1"/>
    <col min="6158" max="6400" width="9.140625" style="272"/>
    <col min="6401" max="6401" width="5.85546875" style="272" customWidth="1"/>
    <col min="6402" max="6402" width="8.85546875" style="272" customWidth="1"/>
    <col min="6403" max="6403" width="11.7109375" style="272" customWidth="1"/>
    <col min="6404" max="6404" width="17.42578125" style="272" customWidth="1"/>
    <col min="6405" max="6405" width="12.140625" style="272" customWidth="1"/>
    <col min="6406" max="6406" width="15.7109375" style="272" customWidth="1"/>
    <col min="6407" max="6407" width="18" style="272" customWidth="1"/>
    <col min="6408" max="6408" width="8.7109375" style="272" customWidth="1"/>
    <col min="6409" max="6409" width="9.5703125" style="272" customWidth="1"/>
    <col min="6410" max="6411" width="9.140625" style="272"/>
    <col min="6412" max="6412" width="7.140625" style="272" customWidth="1"/>
    <col min="6413" max="6413" width="11.7109375" style="272" customWidth="1"/>
    <col min="6414" max="6656" width="9.140625" style="272"/>
    <col min="6657" max="6657" width="5.85546875" style="272" customWidth="1"/>
    <col min="6658" max="6658" width="8.85546875" style="272" customWidth="1"/>
    <col min="6659" max="6659" width="11.7109375" style="272" customWidth="1"/>
    <col min="6660" max="6660" width="17.42578125" style="272" customWidth="1"/>
    <col min="6661" max="6661" width="12.140625" style="272" customWidth="1"/>
    <col min="6662" max="6662" width="15.7109375" style="272" customWidth="1"/>
    <col min="6663" max="6663" width="18" style="272" customWidth="1"/>
    <col min="6664" max="6664" width="8.7109375" style="272" customWidth="1"/>
    <col min="6665" max="6665" width="9.5703125" style="272" customWidth="1"/>
    <col min="6666" max="6667" width="9.140625" style="272"/>
    <col min="6668" max="6668" width="7.140625" style="272" customWidth="1"/>
    <col min="6669" max="6669" width="11.7109375" style="272" customWidth="1"/>
    <col min="6670" max="6912" width="9.140625" style="272"/>
    <col min="6913" max="6913" width="5.85546875" style="272" customWidth="1"/>
    <col min="6914" max="6914" width="8.85546875" style="272" customWidth="1"/>
    <col min="6915" max="6915" width="11.7109375" style="272" customWidth="1"/>
    <col min="6916" max="6916" width="17.42578125" style="272" customWidth="1"/>
    <col min="6917" max="6917" width="12.140625" style="272" customWidth="1"/>
    <col min="6918" max="6918" width="15.7109375" style="272" customWidth="1"/>
    <col min="6919" max="6919" width="18" style="272" customWidth="1"/>
    <col min="6920" max="6920" width="8.7109375" style="272" customWidth="1"/>
    <col min="6921" max="6921" width="9.5703125" style="272" customWidth="1"/>
    <col min="6922" max="6923" width="9.140625" style="272"/>
    <col min="6924" max="6924" width="7.140625" style="272" customWidth="1"/>
    <col min="6925" max="6925" width="11.7109375" style="272" customWidth="1"/>
    <col min="6926" max="7168" width="9.140625" style="272"/>
    <col min="7169" max="7169" width="5.85546875" style="272" customWidth="1"/>
    <col min="7170" max="7170" width="8.85546875" style="272" customWidth="1"/>
    <col min="7171" max="7171" width="11.7109375" style="272" customWidth="1"/>
    <col min="7172" max="7172" width="17.42578125" style="272" customWidth="1"/>
    <col min="7173" max="7173" width="12.140625" style="272" customWidth="1"/>
    <col min="7174" max="7174" width="15.7109375" style="272" customWidth="1"/>
    <col min="7175" max="7175" width="18" style="272" customWidth="1"/>
    <col min="7176" max="7176" width="8.7109375" style="272" customWidth="1"/>
    <col min="7177" max="7177" width="9.5703125" style="272" customWidth="1"/>
    <col min="7178" max="7179" width="9.140625" style="272"/>
    <col min="7180" max="7180" width="7.140625" style="272" customWidth="1"/>
    <col min="7181" max="7181" width="11.7109375" style="272" customWidth="1"/>
    <col min="7182" max="7424" width="9.140625" style="272"/>
    <col min="7425" max="7425" width="5.85546875" style="272" customWidth="1"/>
    <col min="7426" max="7426" width="8.85546875" style="272" customWidth="1"/>
    <col min="7427" max="7427" width="11.7109375" style="272" customWidth="1"/>
    <col min="7428" max="7428" width="17.42578125" style="272" customWidth="1"/>
    <col min="7429" max="7429" width="12.140625" style="272" customWidth="1"/>
    <col min="7430" max="7430" width="15.7109375" style="272" customWidth="1"/>
    <col min="7431" max="7431" width="18" style="272" customWidth="1"/>
    <col min="7432" max="7432" width="8.7109375" style="272" customWidth="1"/>
    <col min="7433" max="7433" width="9.5703125" style="272" customWidth="1"/>
    <col min="7434" max="7435" width="9.140625" style="272"/>
    <col min="7436" max="7436" width="7.140625" style="272" customWidth="1"/>
    <col min="7437" max="7437" width="11.7109375" style="272" customWidth="1"/>
    <col min="7438" max="7680" width="9.140625" style="272"/>
    <col min="7681" max="7681" width="5.85546875" style="272" customWidth="1"/>
    <col min="7682" max="7682" width="8.85546875" style="272" customWidth="1"/>
    <col min="7683" max="7683" width="11.7109375" style="272" customWidth="1"/>
    <col min="7684" max="7684" width="17.42578125" style="272" customWidth="1"/>
    <col min="7685" max="7685" width="12.140625" style="272" customWidth="1"/>
    <col min="7686" max="7686" width="15.7109375" style="272" customWidth="1"/>
    <col min="7687" max="7687" width="18" style="272" customWidth="1"/>
    <col min="7688" max="7688" width="8.7109375" style="272" customWidth="1"/>
    <col min="7689" max="7689" width="9.5703125" style="272" customWidth="1"/>
    <col min="7690" max="7691" width="9.140625" style="272"/>
    <col min="7692" max="7692" width="7.140625" style="272" customWidth="1"/>
    <col min="7693" max="7693" width="11.7109375" style="272" customWidth="1"/>
    <col min="7694" max="7936" width="9.140625" style="272"/>
    <col min="7937" max="7937" width="5.85546875" style="272" customWidth="1"/>
    <col min="7938" max="7938" width="8.85546875" style="272" customWidth="1"/>
    <col min="7939" max="7939" width="11.7109375" style="272" customWidth="1"/>
    <col min="7940" max="7940" width="17.42578125" style="272" customWidth="1"/>
    <col min="7941" max="7941" width="12.140625" style="272" customWidth="1"/>
    <col min="7942" max="7942" width="15.7109375" style="272" customWidth="1"/>
    <col min="7943" max="7943" width="18" style="272" customWidth="1"/>
    <col min="7944" max="7944" width="8.7109375" style="272" customWidth="1"/>
    <col min="7945" max="7945" width="9.5703125" style="272" customWidth="1"/>
    <col min="7946" max="7947" width="9.140625" style="272"/>
    <col min="7948" max="7948" width="7.140625" style="272" customWidth="1"/>
    <col min="7949" max="7949" width="11.7109375" style="272" customWidth="1"/>
    <col min="7950" max="8192" width="9.140625" style="272"/>
    <col min="8193" max="8193" width="5.85546875" style="272" customWidth="1"/>
    <col min="8194" max="8194" width="8.85546875" style="272" customWidth="1"/>
    <col min="8195" max="8195" width="11.7109375" style="272" customWidth="1"/>
    <col min="8196" max="8196" width="17.42578125" style="272" customWidth="1"/>
    <col min="8197" max="8197" width="12.140625" style="272" customWidth="1"/>
    <col min="8198" max="8198" width="15.7109375" style="272" customWidth="1"/>
    <col min="8199" max="8199" width="18" style="272" customWidth="1"/>
    <col min="8200" max="8200" width="8.7109375" style="272" customWidth="1"/>
    <col min="8201" max="8201" width="9.5703125" style="272" customWidth="1"/>
    <col min="8202" max="8203" width="9.140625" style="272"/>
    <col min="8204" max="8204" width="7.140625" style="272" customWidth="1"/>
    <col min="8205" max="8205" width="11.7109375" style="272" customWidth="1"/>
    <col min="8206" max="8448" width="9.140625" style="272"/>
    <col min="8449" max="8449" width="5.85546875" style="272" customWidth="1"/>
    <col min="8450" max="8450" width="8.85546875" style="272" customWidth="1"/>
    <col min="8451" max="8451" width="11.7109375" style="272" customWidth="1"/>
    <col min="8452" max="8452" width="17.42578125" style="272" customWidth="1"/>
    <col min="8453" max="8453" width="12.140625" style="272" customWidth="1"/>
    <col min="8454" max="8454" width="15.7109375" style="272" customWidth="1"/>
    <col min="8455" max="8455" width="18" style="272" customWidth="1"/>
    <col min="8456" max="8456" width="8.7109375" style="272" customWidth="1"/>
    <col min="8457" max="8457" width="9.5703125" style="272" customWidth="1"/>
    <col min="8458" max="8459" width="9.140625" style="272"/>
    <col min="8460" max="8460" width="7.140625" style="272" customWidth="1"/>
    <col min="8461" max="8461" width="11.7109375" style="272" customWidth="1"/>
    <col min="8462" max="8704" width="9.140625" style="272"/>
    <col min="8705" max="8705" width="5.85546875" style="272" customWidth="1"/>
    <col min="8706" max="8706" width="8.85546875" style="272" customWidth="1"/>
    <col min="8707" max="8707" width="11.7109375" style="272" customWidth="1"/>
    <col min="8708" max="8708" width="17.42578125" style="272" customWidth="1"/>
    <col min="8709" max="8709" width="12.140625" style="272" customWidth="1"/>
    <col min="8710" max="8710" width="15.7109375" style="272" customWidth="1"/>
    <col min="8711" max="8711" width="18" style="272" customWidth="1"/>
    <col min="8712" max="8712" width="8.7109375" style="272" customWidth="1"/>
    <col min="8713" max="8713" width="9.5703125" style="272" customWidth="1"/>
    <col min="8714" max="8715" width="9.140625" style="272"/>
    <col min="8716" max="8716" width="7.140625" style="272" customWidth="1"/>
    <col min="8717" max="8717" width="11.7109375" style="272" customWidth="1"/>
    <col min="8718" max="8960" width="9.140625" style="272"/>
    <col min="8961" max="8961" width="5.85546875" style="272" customWidth="1"/>
    <col min="8962" max="8962" width="8.85546875" style="272" customWidth="1"/>
    <col min="8963" max="8963" width="11.7109375" style="272" customWidth="1"/>
    <col min="8964" max="8964" width="17.42578125" style="272" customWidth="1"/>
    <col min="8965" max="8965" width="12.140625" style="272" customWidth="1"/>
    <col min="8966" max="8966" width="15.7109375" style="272" customWidth="1"/>
    <col min="8967" max="8967" width="18" style="272" customWidth="1"/>
    <col min="8968" max="8968" width="8.7109375" style="272" customWidth="1"/>
    <col min="8969" max="8969" width="9.5703125" style="272" customWidth="1"/>
    <col min="8970" max="8971" width="9.140625" style="272"/>
    <col min="8972" max="8972" width="7.140625" style="272" customWidth="1"/>
    <col min="8973" max="8973" width="11.7109375" style="272" customWidth="1"/>
    <col min="8974" max="9216" width="9.140625" style="272"/>
    <col min="9217" max="9217" width="5.85546875" style="272" customWidth="1"/>
    <col min="9218" max="9218" width="8.85546875" style="272" customWidth="1"/>
    <col min="9219" max="9219" width="11.7109375" style="272" customWidth="1"/>
    <col min="9220" max="9220" width="17.42578125" style="272" customWidth="1"/>
    <col min="9221" max="9221" width="12.140625" style="272" customWidth="1"/>
    <col min="9222" max="9222" width="15.7109375" style="272" customWidth="1"/>
    <col min="9223" max="9223" width="18" style="272" customWidth="1"/>
    <col min="9224" max="9224" width="8.7109375" style="272" customWidth="1"/>
    <col min="9225" max="9225" width="9.5703125" style="272" customWidth="1"/>
    <col min="9226" max="9227" width="9.140625" style="272"/>
    <col min="9228" max="9228" width="7.140625" style="272" customWidth="1"/>
    <col min="9229" max="9229" width="11.7109375" style="272" customWidth="1"/>
    <col min="9230" max="9472" width="9.140625" style="272"/>
    <col min="9473" max="9473" width="5.85546875" style="272" customWidth="1"/>
    <col min="9474" max="9474" width="8.85546875" style="272" customWidth="1"/>
    <col min="9475" max="9475" width="11.7109375" style="272" customWidth="1"/>
    <col min="9476" max="9476" width="17.42578125" style="272" customWidth="1"/>
    <col min="9477" max="9477" width="12.140625" style="272" customWidth="1"/>
    <col min="9478" max="9478" width="15.7109375" style="272" customWidth="1"/>
    <col min="9479" max="9479" width="18" style="272" customWidth="1"/>
    <col min="9480" max="9480" width="8.7109375" style="272" customWidth="1"/>
    <col min="9481" max="9481" width="9.5703125" style="272" customWidth="1"/>
    <col min="9482" max="9483" width="9.140625" style="272"/>
    <col min="9484" max="9484" width="7.140625" style="272" customWidth="1"/>
    <col min="9485" max="9485" width="11.7109375" style="272" customWidth="1"/>
    <col min="9486" max="9728" width="9.140625" style="272"/>
    <col min="9729" max="9729" width="5.85546875" style="272" customWidth="1"/>
    <col min="9730" max="9730" width="8.85546875" style="272" customWidth="1"/>
    <col min="9731" max="9731" width="11.7109375" style="272" customWidth="1"/>
    <col min="9732" max="9732" width="17.42578125" style="272" customWidth="1"/>
    <col min="9733" max="9733" width="12.140625" style="272" customWidth="1"/>
    <col min="9734" max="9734" width="15.7109375" style="272" customWidth="1"/>
    <col min="9735" max="9735" width="18" style="272" customWidth="1"/>
    <col min="9736" max="9736" width="8.7109375" style="272" customWidth="1"/>
    <col min="9737" max="9737" width="9.5703125" style="272" customWidth="1"/>
    <col min="9738" max="9739" width="9.140625" style="272"/>
    <col min="9740" max="9740" width="7.140625" style="272" customWidth="1"/>
    <col min="9741" max="9741" width="11.7109375" style="272" customWidth="1"/>
    <col min="9742" max="9984" width="9.140625" style="272"/>
    <col min="9985" max="9985" width="5.85546875" style="272" customWidth="1"/>
    <col min="9986" max="9986" width="8.85546875" style="272" customWidth="1"/>
    <col min="9987" max="9987" width="11.7109375" style="272" customWidth="1"/>
    <col min="9988" max="9988" width="17.42578125" style="272" customWidth="1"/>
    <col min="9989" max="9989" width="12.140625" style="272" customWidth="1"/>
    <col min="9990" max="9990" width="15.7109375" style="272" customWidth="1"/>
    <col min="9991" max="9991" width="18" style="272" customWidth="1"/>
    <col min="9992" max="9992" width="8.7109375" style="272" customWidth="1"/>
    <col min="9993" max="9993" width="9.5703125" style="272" customWidth="1"/>
    <col min="9994" max="9995" width="9.140625" style="272"/>
    <col min="9996" max="9996" width="7.140625" style="272" customWidth="1"/>
    <col min="9997" max="9997" width="11.7109375" style="272" customWidth="1"/>
    <col min="9998" max="10240" width="9.140625" style="272"/>
    <col min="10241" max="10241" width="5.85546875" style="272" customWidth="1"/>
    <col min="10242" max="10242" width="8.85546875" style="272" customWidth="1"/>
    <col min="10243" max="10243" width="11.7109375" style="272" customWidth="1"/>
    <col min="10244" max="10244" width="17.42578125" style="272" customWidth="1"/>
    <col min="10245" max="10245" width="12.140625" style="272" customWidth="1"/>
    <col min="10246" max="10246" width="15.7109375" style="272" customWidth="1"/>
    <col min="10247" max="10247" width="18" style="272" customWidth="1"/>
    <col min="10248" max="10248" width="8.7109375" style="272" customWidth="1"/>
    <col min="10249" max="10249" width="9.5703125" style="272" customWidth="1"/>
    <col min="10250" max="10251" width="9.140625" style="272"/>
    <col min="10252" max="10252" width="7.140625" style="272" customWidth="1"/>
    <col min="10253" max="10253" width="11.7109375" style="272" customWidth="1"/>
    <col min="10254" max="10496" width="9.140625" style="272"/>
    <col min="10497" max="10497" width="5.85546875" style="272" customWidth="1"/>
    <col min="10498" max="10498" width="8.85546875" style="272" customWidth="1"/>
    <col min="10499" max="10499" width="11.7109375" style="272" customWidth="1"/>
    <col min="10500" max="10500" width="17.42578125" style="272" customWidth="1"/>
    <col min="10501" max="10501" width="12.140625" style="272" customWidth="1"/>
    <col min="10502" max="10502" width="15.7109375" style="272" customWidth="1"/>
    <col min="10503" max="10503" width="18" style="272" customWidth="1"/>
    <col min="10504" max="10504" width="8.7109375" style="272" customWidth="1"/>
    <col min="10505" max="10505" width="9.5703125" style="272" customWidth="1"/>
    <col min="10506" max="10507" width="9.140625" style="272"/>
    <col min="10508" max="10508" width="7.140625" style="272" customWidth="1"/>
    <col min="10509" max="10509" width="11.7109375" style="272" customWidth="1"/>
    <col min="10510" max="10752" width="9.140625" style="272"/>
    <col min="10753" max="10753" width="5.85546875" style="272" customWidth="1"/>
    <col min="10754" max="10754" width="8.85546875" style="272" customWidth="1"/>
    <col min="10755" max="10755" width="11.7109375" style="272" customWidth="1"/>
    <col min="10756" max="10756" width="17.42578125" style="272" customWidth="1"/>
    <col min="10757" max="10757" width="12.140625" style="272" customWidth="1"/>
    <col min="10758" max="10758" width="15.7109375" style="272" customWidth="1"/>
    <col min="10759" max="10759" width="18" style="272" customWidth="1"/>
    <col min="10760" max="10760" width="8.7109375" style="272" customWidth="1"/>
    <col min="10761" max="10761" width="9.5703125" style="272" customWidth="1"/>
    <col min="10762" max="10763" width="9.140625" style="272"/>
    <col min="10764" max="10764" width="7.140625" style="272" customWidth="1"/>
    <col min="10765" max="10765" width="11.7109375" style="272" customWidth="1"/>
    <col min="10766" max="11008" width="9.140625" style="272"/>
    <col min="11009" max="11009" width="5.85546875" style="272" customWidth="1"/>
    <col min="11010" max="11010" width="8.85546875" style="272" customWidth="1"/>
    <col min="11011" max="11011" width="11.7109375" style="272" customWidth="1"/>
    <col min="11012" max="11012" width="17.42578125" style="272" customWidth="1"/>
    <col min="11013" max="11013" width="12.140625" style="272" customWidth="1"/>
    <col min="11014" max="11014" width="15.7109375" style="272" customWidth="1"/>
    <col min="11015" max="11015" width="18" style="272" customWidth="1"/>
    <col min="11016" max="11016" width="8.7109375" style="272" customWidth="1"/>
    <col min="11017" max="11017" width="9.5703125" style="272" customWidth="1"/>
    <col min="11018" max="11019" width="9.140625" style="272"/>
    <col min="11020" max="11020" width="7.140625" style="272" customWidth="1"/>
    <col min="11021" max="11021" width="11.7109375" style="272" customWidth="1"/>
    <col min="11022" max="11264" width="9.140625" style="272"/>
    <col min="11265" max="11265" width="5.85546875" style="272" customWidth="1"/>
    <col min="11266" max="11266" width="8.85546875" style="272" customWidth="1"/>
    <col min="11267" max="11267" width="11.7109375" style="272" customWidth="1"/>
    <col min="11268" max="11268" width="17.42578125" style="272" customWidth="1"/>
    <col min="11269" max="11269" width="12.140625" style="272" customWidth="1"/>
    <col min="11270" max="11270" width="15.7109375" style="272" customWidth="1"/>
    <col min="11271" max="11271" width="18" style="272" customWidth="1"/>
    <col min="11272" max="11272" width="8.7109375" style="272" customWidth="1"/>
    <col min="11273" max="11273" width="9.5703125" style="272" customWidth="1"/>
    <col min="11274" max="11275" width="9.140625" style="272"/>
    <col min="11276" max="11276" width="7.140625" style="272" customWidth="1"/>
    <col min="11277" max="11277" width="11.7109375" style="272" customWidth="1"/>
    <col min="11278" max="11520" width="9.140625" style="272"/>
    <col min="11521" max="11521" width="5.85546875" style="272" customWidth="1"/>
    <col min="11522" max="11522" width="8.85546875" style="272" customWidth="1"/>
    <col min="11523" max="11523" width="11.7109375" style="272" customWidth="1"/>
    <col min="11524" max="11524" width="17.42578125" style="272" customWidth="1"/>
    <col min="11525" max="11525" width="12.140625" style="272" customWidth="1"/>
    <col min="11526" max="11526" width="15.7109375" style="272" customWidth="1"/>
    <col min="11527" max="11527" width="18" style="272" customWidth="1"/>
    <col min="11528" max="11528" width="8.7109375" style="272" customWidth="1"/>
    <col min="11529" max="11529" width="9.5703125" style="272" customWidth="1"/>
    <col min="11530" max="11531" width="9.140625" style="272"/>
    <col min="11532" max="11532" width="7.140625" style="272" customWidth="1"/>
    <col min="11533" max="11533" width="11.7109375" style="272" customWidth="1"/>
    <col min="11534" max="11776" width="9.140625" style="272"/>
    <col min="11777" max="11777" width="5.85546875" style="272" customWidth="1"/>
    <col min="11778" max="11778" width="8.85546875" style="272" customWidth="1"/>
    <col min="11779" max="11779" width="11.7109375" style="272" customWidth="1"/>
    <col min="11780" max="11780" width="17.42578125" style="272" customWidth="1"/>
    <col min="11781" max="11781" width="12.140625" style="272" customWidth="1"/>
    <col min="11782" max="11782" width="15.7109375" style="272" customWidth="1"/>
    <col min="11783" max="11783" width="18" style="272" customWidth="1"/>
    <col min="11784" max="11784" width="8.7109375" style="272" customWidth="1"/>
    <col min="11785" max="11785" width="9.5703125" style="272" customWidth="1"/>
    <col min="11786" max="11787" width="9.140625" style="272"/>
    <col min="11788" max="11788" width="7.140625" style="272" customWidth="1"/>
    <col min="11789" max="11789" width="11.7109375" style="272" customWidth="1"/>
    <col min="11790" max="12032" width="9.140625" style="272"/>
    <col min="12033" max="12033" width="5.85546875" style="272" customWidth="1"/>
    <col min="12034" max="12034" width="8.85546875" style="272" customWidth="1"/>
    <col min="12035" max="12035" width="11.7109375" style="272" customWidth="1"/>
    <col min="12036" max="12036" width="17.42578125" style="272" customWidth="1"/>
    <col min="12037" max="12037" width="12.140625" style="272" customWidth="1"/>
    <col min="12038" max="12038" width="15.7109375" style="272" customWidth="1"/>
    <col min="12039" max="12039" width="18" style="272" customWidth="1"/>
    <col min="12040" max="12040" width="8.7109375" style="272" customWidth="1"/>
    <col min="12041" max="12041" width="9.5703125" style="272" customWidth="1"/>
    <col min="12042" max="12043" width="9.140625" style="272"/>
    <col min="12044" max="12044" width="7.140625" style="272" customWidth="1"/>
    <col min="12045" max="12045" width="11.7109375" style="272" customWidth="1"/>
    <col min="12046" max="12288" width="9.140625" style="272"/>
    <col min="12289" max="12289" width="5.85546875" style="272" customWidth="1"/>
    <col min="12290" max="12290" width="8.85546875" style="272" customWidth="1"/>
    <col min="12291" max="12291" width="11.7109375" style="272" customWidth="1"/>
    <col min="12292" max="12292" width="17.42578125" style="272" customWidth="1"/>
    <col min="12293" max="12293" width="12.140625" style="272" customWidth="1"/>
    <col min="12294" max="12294" width="15.7109375" style="272" customWidth="1"/>
    <col min="12295" max="12295" width="18" style="272" customWidth="1"/>
    <col min="12296" max="12296" width="8.7109375" style="272" customWidth="1"/>
    <col min="12297" max="12297" width="9.5703125" style="272" customWidth="1"/>
    <col min="12298" max="12299" width="9.140625" style="272"/>
    <col min="12300" max="12300" width="7.140625" style="272" customWidth="1"/>
    <col min="12301" max="12301" width="11.7109375" style="272" customWidth="1"/>
    <col min="12302" max="12544" width="9.140625" style="272"/>
    <col min="12545" max="12545" width="5.85546875" style="272" customWidth="1"/>
    <col min="12546" max="12546" width="8.85546875" style="272" customWidth="1"/>
    <col min="12547" max="12547" width="11.7109375" style="272" customWidth="1"/>
    <col min="12548" max="12548" width="17.42578125" style="272" customWidth="1"/>
    <col min="12549" max="12549" width="12.140625" style="272" customWidth="1"/>
    <col min="12550" max="12550" width="15.7109375" style="272" customWidth="1"/>
    <col min="12551" max="12551" width="18" style="272" customWidth="1"/>
    <col min="12552" max="12552" width="8.7109375" style="272" customWidth="1"/>
    <col min="12553" max="12553" width="9.5703125" style="272" customWidth="1"/>
    <col min="12554" max="12555" width="9.140625" style="272"/>
    <col min="12556" max="12556" width="7.140625" style="272" customWidth="1"/>
    <col min="12557" max="12557" width="11.7109375" style="272" customWidth="1"/>
    <col min="12558" max="12800" width="9.140625" style="272"/>
    <col min="12801" max="12801" width="5.85546875" style="272" customWidth="1"/>
    <col min="12802" max="12802" width="8.85546875" style="272" customWidth="1"/>
    <col min="12803" max="12803" width="11.7109375" style="272" customWidth="1"/>
    <col min="12804" max="12804" width="17.42578125" style="272" customWidth="1"/>
    <col min="12805" max="12805" width="12.140625" style="272" customWidth="1"/>
    <col min="12806" max="12806" width="15.7109375" style="272" customWidth="1"/>
    <col min="12807" max="12807" width="18" style="272" customWidth="1"/>
    <col min="12808" max="12808" width="8.7109375" style="272" customWidth="1"/>
    <col min="12809" max="12809" width="9.5703125" style="272" customWidth="1"/>
    <col min="12810" max="12811" width="9.140625" style="272"/>
    <col min="12812" max="12812" width="7.140625" style="272" customWidth="1"/>
    <col min="12813" max="12813" width="11.7109375" style="272" customWidth="1"/>
    <col min="12814" max="13056" width="9.140625" style="272"/>
    <col min="13057" max="13057" width="5.85546875" style="272" customWidth="1"/>
    <col min="13058" max="13058" width="8.85546875" style="272" customWidth="1"/>
    <col min="13059" max="13059" width="11.7109375" style="272" customWidth="1"/>
    <col min="13060" max="13060" width="17.42578125" style="272" customWidth="1"/>
    <col min="13061" max="13061" width="12.140625" style="272" customWidth="1"/>
    <col min="13062" max="13062" width="15.7109375" style="272" customWidth="1"/>
    <col min="13063" max="13063" width="18" style="272" customWidth="1"/>
    <col min="13064" max="13064" width="8.7109375" style="272" customWidth="1"/>
    <col min="13065" max="13065" width="9.5703125" style="272" customWidth="1"/>
    <col min="13066" max="13067" width="9.140625" style="272"/>
    <col min="13068" max="13068" width="7.140625" style="272" customWidth="1"/>
    <col min="13069" max="13069" width="11.7109375" style="272" customWidth="1"/>
    <col min="13070" max="13312" width="9.140625" style="272"/>
    <col min="13313" max="13313" width="5.85546875" style="272" customWidth="1"/>
    <col min="13314" max="13314" width="8.85546875" style="272" customWidth="1"/>
    <col min="13315" max="13315" width="11.7109375" style="272" customWidth="1"/>
    <col min="13316" max="13316" width="17.42578125" style="272" customWidth="1"/>
    <col min="13317" max="13317" width="12.140625" style="272" customWidth="1"/>
    <col min="13318" max="13318" width="15.7109375" style="272" customWidth="1"/>
    <col min="13319" max="13319" width="18" style="272" customWidth="1"/>
    <col min="13320" max="13320" width="8.7109375" style="272" customWidth="1"/>
    <col min="13321" max="13321" width="9.5703125" style="272" customWidth="1"/>
    <col min="13322" max="13323" width="9.140625" style="272"/>
    <col min="13324" max="13324" width="7.140625" style="272" customWidth="1"/>
    <col min="13325" max="13325" width="11.7109375" style="272" customWidth="1"/>
    <col min="13326" max="13568" width="9.140625" style="272"/>
    <col min="13569" max="13569" width="5.85546875" style="272" customWidth="1"/>
    <col min="13570" max="13570" width="8.85546875" style="272" customWidth="1"/>
    <col min="13571" max="13571" width="11.7109375" style="272" customWidth="1"/>
    <col min="13572" max="13572" width="17.42578125" style="272" customWidth="1"/>
    <col min="13573" max="13573" width="12.140625" style="272" customWidth="1"/>
    <col min="13574" max="13574" width="15.7109375" style="272" customWidth="1"/>
    <col min="13575" max="13575" width="18" style="272" customWidth="1"/>
    <col min="13576" max="13576" width="8.7109375" style="272" customWidth="1"/>
    <col min="13577" max="13577" width="9.5703125" style="272" customWidth="1"/>
    <col min="13578" max="13579" width="9.140625" style="272"/>
    <col min="13580" max="13580" width="7.140625" style="272" customWidth="1"/>
    <col min="13581" max="13581" width="11.7109375" style="272" customWidth="1"/>
    <col min="13582" max="13824" width="9.140625" style="272"/>
    <col min="13825" max="13825" width="5.85546875" style="272" customWidth="1"/>
    <col min="13826" max="13826" width="8.85546875" style="272" customWidth="1"/>
    <col min="13827" max="13827" width="11.7109375" style="272" customWidth="1"/>
    <col min="13828" max="13828" width="17.42578125" style="272" customWidth="1"/>
    <col min="13829" max="13829" width="12.140625" style="272" customWidth="1"/>
    <col min="13830" max="13830" width="15.7109375" style="272" customWidth="1"/>
    <col min="13831" max="13831" width="18" style="272" customWidth="1"/>
    <col min="13832" max="13832" width="8.7109375" style="272" customWidth="1"/>
    <col min="13833" max="13833" width="9.5703125" style="272" customWidth="1"/>
    <col min="13834" max="13835" width="9.140625" style="272"/>
    <col min="13836" max="13836" width="7.140625" style="272" customWidth="1"/>
    <col min="13837" max="13837" width="11.7109375" style="272" customWidth="1"/>
    <col min="13838" max="14080" width="9.140625" style="272"/>
    <col min="14081" max="14081" width="5.85546875" style="272" customWidth="1"/>
    <col min="14082" max="14082" width="8.85546875" style="272" customWidth="1"/>
    <col min="14083" max="14083" width="11.7109375" style="272" customWidth="1"/>
    <col min="14084" max="14084" width="17.42578125" style="272" customWidth="1"/>
    <col min="14085" max="14085" width="12.140625" style="272" customWidth="1"/>
    <col min="14086" max="14086" width="15.7109375" style="272" customWidth="1"/>
    <col min="14087" max="14087" width="18" style="272" customWidth="1"/>
    <col min="14088" max="14088" width="8.7109375" style="272" customWidth="1"/>
    <col min="14089" max="14089" width="9.5703125" style="272" customWidth="1"/>
    <col min="14090" max="14091" width="9.140625" style="272"/>
    <col min="14092" max="14092" width="7.140625" style="272" customWidth="1"/>
    <col min="14093" max="14093" width="11.7109375" style="272" customWidth="1"/>
    <col min="14094" max="14336" width="9.140625" style="272"/>
    <col min="14337" max="14337" width="5.85546875" style="272" customWidth="1"/>
    <col min="14338" max="14338" width="8.85546875" style="272" customWidth="1"/>
    <col min="14339" max="14339" width="11.7109375" style="272" customWidth="1"/>
    <col min="14340" max="14340" width="17.42578125" style="272" customWidth="1"/>
    <col min="14341" max="14341" width="12.140625" style="272" customWidth="1"/>
    <col min="14342" max="14342" width="15.7109375" style="272" customWidth="1"/>
    <col min="14343" max="14343" width="18" style="272" customWidth="1"/>
    <col min="14344" max="14344" width="8.7109375" style="272" customWidth="1"/>
    <col min="14345" max="14345" width="9.5703125" style="272" customWidth="1"/>
    <col min="14346" max="14347" width="9.140625" style="272"/>
    <col min="14348" max="14348" width="7.140625" style="272" customWidth="1"/>
    <col min="14349" max="14349" width="11.7109375" style="272" customWidth="1"/>
    <col min="14350" max="14592" width="9.140625" style="272"/>
    <col min="14593" max="14593" width="5.85546875" style="272" customWidth="1"/>
    <col min="14594" max="14594" width="8.85546875" style="272" customWidth="1"/>
    <col min="14595" max="14595" width="11.7109375" style="272" customWidth="1"/>
    <col min="14596" max="14596" width="17.42578125" style="272" customWidth="1"/>
    <col min="14597" max="14597" width="12.140625" style="272" customWidth="1"/>
    <col min="14598" max="14598" width="15.7109375" style="272" customWidth="1"/>
    <col min="14599" max="14599" width="18" style="272" customWidth="1"/>
    <col min="14600" max="14600" width="8.7109375" style="272" customWidth="1"/>
    <col min="14601" max="14601" width="9.5703125" style="272" customWidth="1"/>
    <col min="14602" max="14603" width="9.140625" style="272"/>
    <col min="14604" max="14604" width="7.140625" style="272" customWidth="1"/>
    <col min="14605" max="14605" width="11.7109375" style="272" customWidth="1"/>
    <col min="14606" max="14848" width="9.140625" style="272"/>
    <col min="14849" max="14849" width="5.85546875" style="272" customWidth="1"/>
    <col min="14850" max="14850" width="8.85546875" style="272" customWidth="1"/>
    <col min="14851" max="14851" width="11.7109375" style="272" customWidth="1"/>
    <col min="14852" max="14852" width="17.42578125" style="272" customWidth="1"/>
    <col min="14853" max="14853" width="12.140625" style="272" customWidth="1"/>
    <col min="14854" max="14854" width="15.7109375" style="272" customWidth="1"/>
    <col min="14855" max="14855" width="18" style="272" customWidth="1"/>
    <col min="14856" max="14856" width="8.7109375" style="272" customWidth="1"/>
    <col min="14857" max="14857" width="9.5703125" style="272" customWidth="1"/>
    <col min="14858" max="14859" width="9.140625" style="272"/>
    <col min="14860" max="14860" width="7.140625" style="272" customWidth="1"/>
    <col min="14861" max="14861" width="11.7109375" style="272" customWidth="1"/>
    <col min="14862" max="15104" width="9.140625" style="272"/>
    <col min="15105" max="15105" width="5.85546875" style="272" customWidth="1"/>
    <col min="15106" max="15106" width="8.85546875" style="272" customWidth="1"/>
    <col min="15107" max="15107" width="11.7109375" style="272" customWidth="1"/>
    <col min="15108" max="15108" width="17.42578125" style="272" customWidth="1"/>
    <col min="15109" max="15109" width="12.140625" style="272" customWidth="1"/>
    <col min="15110" max="15110" width="15.7109375" style="272" customWidth="1"/>
    <col min="15111" max="15111" width="18" style="272" customWidth="1"/>
    <col min="15112" max="15112" width="8.7109375" style="272" customWidth="1"/>
    <col min="15113" max="15113" width="9.5703125" style="272" customWidth="1"/>
    <col min="15114" max="15115" width="9.140625" style="272"/>
    <col min="15116" max="15116" width="7.140625" style="272" customWidth="1"/>
    <col min="15117" max="15117" width="11.7109375" style="272" customWidth="1"/>
    <col min="15118" max="15360" width="9.140625" style="272"/>
    <col min="15361" max="15361" width="5.85546875" style="272" customWidth="1"/>
    <col min="15362" max="15362" width="8.85546875" style="272" customWidth="1"/>
    <col min="15363" max="15363" width="11.7109375" style="272" customWidth="1"/>
    <col min="15364" max="15364" width="17.42578125" style="272" customWidth="1"/>
    <col min="15365" max="15365" width="12.140625" style="272" customWidth="1"/>
    <col min="15366" max="15366" width="15.7109375" style="272" customWidth="1"/>
    <col min="15367" max="15367" width="18" style="272" customWidth="1"/>
    <col min="15368" max="15368" width="8.7109375" style="272" customWidth="1"/>
    <col min="15369" max="15369" width="9.5703125" style="272" customWidth="1"/>
    <col min="15370" max="15371" width="9.140625" style="272"/>
    <col min="15372" max="15372" width="7.140625" style="272" customWidth="1"/>
    <col min="15373" max="15373" width="11.7109375" style="272" customWidth="1"/>
    <col min="15374" max="15616" width="9.140625" style="272"/>
    <col min="15617" max="15617" width="5.85546875" style="272" customWidth="1"/>
    <col min="15618" max="15618" width="8.85546875" style="272" customWidth="1"/>
    <col min="15619" max="15619" width="11.7109375" style="272" customWidth="1"/>
    <col min="15620" max="15620" width="17.42578125" style="272" customWidth="1"/>
    <col min="15621" max="15621" width="12.140625" style="272" customWidth="1"/>
    <col min="15622" max="15622" width="15.7109375" style="272" customWidth="1"/>
    <col min="15623" max="15623" width="18" style="272" customWidth="1"/>
    <col min="15624" max="15624" width="8.7109375" style="272" customWidth="1"/>
    <col min="15625" max="15625" width="9.5703125" style="272" customWidth="1"/>
    <col min="15626" max="15627" width="9.140625" style="272"/>
    <col min="15628" max="15628" width="7.140625" style="272" customWidth="1"/>
    <col min="15629" max="15629" width="11.7109375" style="272" customWidth="1"/>
    <col min="15630" max="15872" width="9.140625" style="272"/>
    <col min="15873" max="15873" width="5.85546875" style="272" customWidth="1"/>
    <col min="15874" max="15874" width="8.85546875" style="272" customWidth="1"/>
    <col min="15875" max="15875" width="11.7109375" style="272" customWidth="1"/>
    <col min="15876" max="15876" width="17.42578125" style="272" customWidth="1"/>
    <col min="15877" max="15877" width="12.140625" style="272" customWidth="1"/>
    <col min="15878" max="15878" width="15.7109375" style="272" customWidth="1"/>
    <col min="15879" max="15879" width="18" style="272" customWidth="1"/>
    <col min="15880" max="15880" width="8.7109375" style="272" customWidth="1"/>
    <col min="15881" max="15881" width="9.5703125" style="272" customWidth="1"/>
    <col min="15882" max="15883" width="9.140625" style="272"/>
    <col min="15884" max="15884" width="7.140625" style="272" customWidth="1"/>
    <col min="15885" max="15885" width="11.7109375" style="272" customWidth="1"/>
    <col min="15886" max="16128" width="9.140625" style="272"/>
    <col min="16129" max="16129" width="5.85546875" style="272" customWidth="1"/>
    <col min="16130" max="16130" width="8.85546875" style="272" customWidth="1"/>
    <col min="16131" max="16131" width="11.7109375" style="272" customWidth="1"/>
    <col min="16132" max="16132" width="17.42578125" style="272" customWidth="1"/>
    <col min="16133" max="16133" width="12.140625" style="272" customWidth="1"/>
    <col min="16134" max="16134" width="15.7109375" style="272" customWidth="1"/>
    <col min="16135" max="16135" width="18" style="272" customWidth="1"/>
    <col min="16136" max="16136" width="8.7109375" style="272" customWidth="1"/>
    <col min="16137" max="16137" width="9.5703125" style="272" customWidth="1"/>
    <col min="16138" max="16139" width="9.140625" style="272"/>
    <col min="16140" max="16140" width="7.140625" style="272" customWidth="1"/>
    <col min="16141" max="16141" width="11.7109375" style="272" customWidth="1"/>
    <col min="16142" max="16384" width="9.140625" style="272"/>
  </cols>
  <sheetData>
    <row r="1" spans="1:18" x14ac:dyDescent="0.2">
      <c r="A1" s="272" t="s">
        <v>0</v>
      </c>
    </row>
    <row r="2" spans="1:18" ht="15" customHeight="1" x14ac:dyDescent="0.2">
      <c r="A2" s="272" t="s">
        <v>1</v>
      </c>
      <c r="G2" s="272"/>
    </row>
    <row r="3" spans="1:18" ht="7.5" customHeight="1" x14ac:dyDescent="0.2"/>
    <row r="4" spans="1:18" x14ac:dyDescent="0.2">
      <c r="A4" s="272" t="s">
        <v>1857</v>
      </c>
    </row>
    <row r="5" spans="1:18" x14ac:dyDescent="0.2">
      <c r="A5" s="275"/>
      <c r="B5" s="275"/>
      <c r="C5" s="276"/>
      <c r="D5" s="275"/>
      <c r="E5" s="275"/>
      <c r="F5" s="275"/>
      <c r="G5" s="277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</row>
    <row r="6" spans="1:18" ht="22.5" x14ac:dyDescent="0.2">
      <c r="A6" s="288" t="s">
        <v>672</v>
      </c>
      <c r="B6" s="288" t="s">
        <v>673</v>
      </c>
      <c r="C6" s="289" t="s">
        <v>674</v>
      </c>
      <c r="D6" s="288" t="s">
        <v>167</v>
      </c>
      <c r="E6" s="288" t="s">
        <v>675</v>
      </c>
      <c r="F6" s="290" t="s">
        <v>676</v>
      </c>
      <c r="G6" s="290" t="s">
        <v>1858</v>
      </c>
      <c r="H6" s="290" t="s">
        <v>6</v>
      </c>
      <c r="I6" s="288" t="s">
        <v>677</v>
      </c>
      <c r="J6" s="290" t="s">
        <v>678</v>
      </c>
      <c r="K6" s="290" t="s">
        <v>679</v>
      </c>
      <c r="L6" s="290" t="s">
        <v>680</v>
      </c>
      <c r="M6" s="288" t="s">
        <v>14</v>
      </c>
      <c r="N6" s="275"/>
      <c r="O6" s="275"/>
      <c r="P6" s="275"/>
      <c r="Q6" s="275"/>
      <c r="R6" s="275"/>
    </row>
    <row r="7" spans="1:18" ht="96" customHeight="1" x14ac:dyDescent="0.2">
      <c r="A7" s="278" t="s">
        <v>52</v>
      </c>
      <c r="B7" s="279">
        <v>44097</v>
      </c>
      <c r="C7" s="280">
        <f>290073.22/7.5345</f>
        <v>38499.332404273671</v>
      </c>
      <c r="D7" s="283" t="s">
        <v>1856</v>
      </c>
      <c r="E7" s="283" t="s">
        <v>692</v>
      </c>
      <c r="F7" s="283" t="s">
        <v>693</v>
      </c>
      <c r="G7" s="282" t="s">
        <v>694</v>
      </c>
      <c r="H7" s="279">
        <v>44077</v>
      </c>
      <c r="I7" s="279">
        <v>45904</v>
      </c>
      <c r="J7" s="278"/>
      <c r="K7" s="278"/>
      <c r="L7" s="278"/>
      <c r="M7" s="283"/>
      <c r="N7" s="275"/>
      <c r="O7" s="275"/>
      <c r="P7" s="275"/>
      <c r="Q7" s="275"/>
      <c r="R7" s="275"/>
    </row>
    <row r="8" spans="1:18" ht="50.25" customHeight="1" x14ac:dyDescent="0.2">
      <c r="A8" s="278" t="s">
        <v>15</v>
      </c>
      <c r="B8" s="279">
        <v>43920</v>
      </c>
      <c r="C8" s="280">
        <f>90959.72/7.5345</f>
        <v>12072.42949100803</v>
      </c>
      <c r="D8" s="283" t="s">
        <v>507</v>
      </c>
      <c r="E8" s="283" t="s">
        <v>681</v>
      </c>
      <c r="F8" s="281" t="s">
        <v>688</v>
      </c>
      <c r="G8" s="282" t="s">
        <v>698</v>
      </c>
      <c r="H8" s="279">
        <v>43923</v>
      </c>
      <c r="I8" s="279">
        <v>45749</v>
      </c>
      <c r="J8" s="278"/>
      <c r="K8" s="278"/>
      <c r="L8" s="278"/>
      <c r="M8" s="283"/>
      <c r="N8" s="275"/>
      <c r="O8" s="275"/>
      <c r="P8" s="275"/>
      <c r="Q8" s="275"/>
      <c r="R8" s="275"/>
    </row>
    <row r="9" spans="1:18" ht="59.25" customHeight="1" x14ac:dyDescent="0.2">
      <c r="A9" s="278" t="s">
        <v>60</v>
      </c>
      <c r="B9" s="279">
        <v>44357</v>
      </c>
      <c r="C9" s="280">
        <f>166318.2/7.5345</f>
        <v>22074.218594465459</v>
      </c>
      <c r="D9" s="283" t="s">
        <v>686</v>
      </c>
      <c r="E9" s="278" t="s">
        <v>687</v>
      </c>
      <c r="F9" s="281" t="s">
        <v>699</v>
      </c>
      <c r="G9" s="284" t="s">
        <v>704</v>
      </c>
      <c r="H9" s="279">
        <v>44355</v>
      </c>
      <c r="I9" s="279">
        <v>46077</v>
      </c>
      <c r="J9" s="278"/>
      <c r="K9" s="278"/>
      <c r="L9" s="278"/>
      <c r="M9" s="278"/>
      <c r="N9" s="275"/>
      <c r="O9" s="275"/>
      <c r="P9" s="275"/>
      <c r="Q9" s="275"/>
      <c r="R9" s="275"/>
    </row>
    <row r="10" spans="1:18" ht="45" customHeight="1" x14ac:dyDescent="0.2">
      <c r="A10" s="278" t="s">
        <v>22</v>
      </c>
      <c r="B10" s="279">
        <v>44502</v>
      </c>
      <c r="C10" s="280">
        <f>163899.85/7.5345</f>
        <v>21753.248390735949</v>
      </c>
      <c r="D10" s="283" t="s">
        <v>686</v>
      </c>
      <c r="E10" s="283" t="s">
        <v>687</v>
      </c>
      <c r="F10" s="283" t="s">
        <v>702</v>
      </c>
      <c r="G10" s="284" t="s">
        <v>708</v>
      </c>
      <c r="H10" s="279">
        <v>44488</v>
      </c>
      <c r="I10" s="279">
        <v>46314</v>
      </c>
      <c r="J10" s="278"/>
      <c r="K10" s="278"/>
      <c r="L10" s="278"/>
      <c r="M10" s="278"/>
    </row>
    <row r="11" spans="1:18" ht="48.75" customHeight="1" x14ac:dyDescent="0.2">
      <c r="A11" s="278" t="s">
        <v>107</v>
      </c>
      <c r="B11" s="279">
        <v>44504</v>
      </c>
      <c r="C11" s="280">
        <f>283629.53/7.5345</f>
        <v>37644.107770920433</v>
      </c>
      <c r="D11" s="283" t="s">
        <v>686</v>
      </c>
      <c r="E11" s="283" t="s">
        <v>687</v>
      </c>
      <c r="F11" s="283" t="s">
        <v>695</v>
      </c>
      <c r="G11" s="284" t="s">
        <v>710</v>
      </c>
      <c r="H11" s="279">
        <v>44488</v>
      </c>
      <c r="I11" s="279">
        <v>46314</v>
      </c>
      <c r="J11" s="278"/>
      <c r="K11" s="278"/>
      <c r="L11" s="278"/>
      <c r="M11" s="278"/>
    </row>
    <row r="12" spans="1:18" ht="33.75" customHeight="1" x14ac:dyDescent="0.2">
      <c r="A12" s="278" t="s">
        <v>24</v>
      </c>
      <c r="B12" s="279">
        <v>44911</v>
      </c>
      <c r="C12" s="280">
        <f>81943.36/7.5345</f>
        <v>10875.752870130731</v>
      </c>
      <c r="D12" s="283" t="s">
        <v>507</v>
      </c>
      <c r="E12" s="283" t="s">
        <v>685</v>
      </c>
      <c r="F12" s="283" t="s">
        <v>713</v>
      </c>
      <c r="G12" s="284">
        <v>2204007024</v>
      </c>
      <c r="H12" s="279">
        <v>44910</v>
      </c>
      <c r="I12" s="279">
        <v>46730</v>
      </c>
      <c r="J12" s="278"/>
      <c r="K12" s="278"/>
      <c r="L12" s="278"/>
      <c r="M12" s="278"/>
    </row>
    <row r="13" spans="1:18" ht="45" x14ac:dyDescent="0.2">
      <c r="A13" s="278" t="s">
        <v>68</v>
      </c>
      <c r="B13" s="285" t="s">
        <v>715</v>
      </c>
      <c r="C13" s="280">
        <f>180683.41/7.5345</f>
        <v>23980.809609131327</v>
      </c>
      <c r="D13" s="283" t="s">
        <v>716</v>
      </c>
      <c r="E13" s="283" t="s">
        <v>683</v>
      </c>
      <c r="F13" s="283" t="s">
        <v>717</v>
      </c>
      <c r="G13" s="284">
        <v>4101094508</v>
      </c>
      <c r="H13" s="279">
        <v>44917</v>
      </c>
      <c r="I13" s="279">
        <v>46740</v>
      </c>
      <c r="J13" s="278"/>
      <c r="K13" s="278"/>
      <c r="L13" s="278"/>
      <c r="M13" s="278"/>
      <c r="O13" s="273"/>
    </row>
    <row r="14" spans="1:18" ht="44.25" customHeight="1" x14ac:dyDescent="0.2">
      <c r="A14" s="278" t="s">
        <v>26</v>
      </c>
      <c r="B14" s="285" t="s">
        <v>721</v>
      </c>
      <c r="C14" s="280">
        <v>66113.56</v>
      </c>
      <c r="D14" s="283" t="s">
        <v>701</v>
      </c>
      <c r="E14" s="283" t="s">
        <v>684</v>
      </c>
      <c r="F14" s="283" t="s">
        <v>722</v>
      </c>
      <c r="G14" s="284">
        <v>5402332848</v>
      </c>
      <c r="H14" s="279">
        <v>44936</v>
      </c>
      <c r="I14" s="279">
        <v>46737</v>
      </c>
      <c r="J14" s="278"/>
      <c r="K14" s="278"/>
      <c r="L14" s="278"/>
      <c r="M14" s="278"/>
    </row>
    <row r="15" spans="1:18" ht="46.5" customHeight="1" x14ac:dyDescent="0.2">
      <c r="A15" s="278" t="s">
        <v>28</v>
      </c>
      <c r="B15" s="285">
        <v>45100</v>
      </c>
      <c r="C15" s="280">
        <v>9859.52</v>
      </c>
      <c r="D15" s="283" t="s">
        <v>718</v>
      </c>
      <c r="E15" s="283" t="s">
        <v>685</v>
      </c>
      <c r="F15" s="283" t="s">
        <v>719</v>
      </c>
      <c r="G15" s="284">
        <v>2304003172</v>
      </c>
      <c r="H15" s="279">
        <v>45096</v>
      </c>
      <c r="I15" s="279">
        <v>46889</v>
      </c>
      <c r="J15" s="278"/>
      <c r="K15" s="278"/>
      <c r="L15" s="278"/>
      <c r="M15" s="278"/>
    </row>
    <row r="16" spans="1:18" ht="78" customHeight="1" x14ac:dyDescent="0.2">
      <c r="A16" s="278" t="s">
        <v>72</v>
      </c>
      <c r="B16" s="285">
        <v>45217</v>
      </c>
      <c r="C16" s="280">
        <v>7955.89</v>
      </c>
      <c r="D16" s="283" t="s">
        <v>732</v>
      </c>
      <c r="E16" s="283" t="s">
        <v>685</v>
      </c>
      <c r="F16" s="283" t="s">
        <v>733</v>
      </c>
      <c r="G16" s="284">
        <v>2304005644</v>
      </c>
      <c r="H16" s="279">
        <v>45212</v>
      </c>
      <c r="I16" s="279">
        <v>46896</v>
      </c>
      <c r="J16" s="278"/>
      <c r="K16" s="278"/>
      <c r="L16" s="278"/>
      <c r="M16" s="278"/>
    </row>
    <row r="17" spans="1:13" ht="56.25" customHeight="1" x14ac:dyDescent="0.2">
      <c r="A17" s="278" t="s">
        <v>30</v>
      </c>
      <c r="B17" s="285">
        <v>45287</v>
      </c>
      <c r="C17" s="280">
        <v>4267.3500000000004</v>
      </c>
      <c r="D17" s="283" t="s">
        <v>682</v>
      </c>
      <c r="E17" s="283" t="s">
        <v>684</v>
      </c>
      <c r="F17" s="283" t="s">
        <v>729</v>
      </c>
      <c r="G17" s="284">
        <v>5402395438</v>
      </c>
      <c r="H17" s="279">
        <v>45280</v>
      </c>
      <c r="I17" s="279">
        <v>47102</v>
      </c>
      <c r="J17" s="278"/>
      <c r="K17" s="278"/>
      <c r="L17" s="278"/>
      <c r="M17" s="278"/>
    </row>
    <row r="18" spans="1:13" ht="35.25" customHeight="1" x14ac:dyDescent="0.2">
      <c r="A18" s="278" t="s">
        <v>169</v>
      </c>
      <c r="B18" s="285">
        <v>45380</v>
      </c>
      <c r="C18" s="280">
        <v>3183.02</v>
      </c>
      <c r="D18" s="283" t="s">
        <v>682</v>
      </c>
      <c r="E18" s="283" t="s">
        <v>684</v>
      </c>
      <c r="F18" s="283" t="s">
        <v>1839</v>
      </c>
      <c r="G18" s="284">
        <v>5402413425</v>
      </c>
      <c r="H18" s="279">
        <v>45378</v>
      </c>
      <c r="I18" s="279">
        <v>45688</v>
      </c>
      <c r="J18" s="278"/>
      <c r="K18" s="278"/>
      <c r="L18" s="278"/>
      <c r="M18" s="278"/>
    </row>
    <row r="19" spans="1:13" ht="35.25" customHeight="1" x14ac:dyDescent="0.2">
      <c r="A19" s="278" t="s">
        <v>170</v>
      </c>
      <c r="B19" s="285">
        <v>45380</v>
      </c>
      <c r="C19" s="280">
        <v>3899</v>
      </c>
      <c r="D19" s="283" t="s">
        <v>682</v>
      </c>
      <c r="E19" s="283" t="s">
        <v>684</v>
      </c>
      <c r="F19" s="283" t="s">
        <v>1840</v>
      </c>
      <c r="G19" s="284">
        <v>5402413433</v>
      </c>
      <c r="H19" s="279">
        <v>45378</v>
      </c>
      <c r="I19" s="279">
        <v>45688</v>
      </c>
      <c r="J19" s="278"/>
      <c r="K19" s="278"/>
      <c r="L19" s="278"/>
      <c r="M19" s="278"/>
    </row>
    <row r="20" spans="1:13" ht="34.5" customHeight="1" x14ac:dyDescent="0.2">
      <c r="A20" s="278" t="s">
        <v>32</v>
      </c>
      <c r="B20" s="285">
        <v>45414</v>
      </c>
      <c r="C20" s="280">
        <v>2510.9</v>
      </c>
      <c r="D20" s="283" t="s">
        <v>563</v>
      </c>
      <c r="E20" s="283" t="s">
        <v>681</v>
      </c>
      <c r="F20" s="283" t="s">
        <v>1841</v>
      </c>
      <c r="G20" s="284" t="s">
        <v>1842</v>
      </c>
      <c r="H20" s="279">
        <v>45408</v>
      </c>
      <c r="I20" s="279">
        <v>46496</v>
      </c>
      <c r="J20" s="278"/>
      <c r="K20" s="278"/>
      <c r="L20" s="278"/>
      <c r="M20" s="278"/>
    </row>
    <row r="21" spans="1:13" ht="44.25" customHeight="1" x14ac:dyDescent="0.2">
      <c r="A21" s="278" t="s">
        <v>171</v>
      </c>
      <c r="B21" s="285">
        <v>45407</v>
      </c>
      <c r="C21" s="280">
        <v>7472.89</v>
      </c>
      <c r="D21" s="283" t="s">
        <v>574</v>
      </c>
      <c r="E21" s="283" t="s">
        <v>684</v>
      </c>
      <c r="F21" s="283" t="s">
        <v>740</v>
      </c>
      <c r="G21" s="284">
        <v>5402418339</v>
      </c>
      <c r="H21" s="279">
        <v>45405</v>
      </c>
      <c r="I21" s="279">
        <v>46132</v>
      </c>
      <c r="J21" s="278"/>
      <c r="K21" s="278"/>
      <c r="L21" s="278"/>
      <c r="M21" s="278"/>
    </row>
    <row r="22" spans="1:13" ht="48.75" customHeight="1" x14ac:dyDescent="0.2">
      <c r="A22" s="278" t="s">
        <v>172</v>
      </c>
      <c r="B22" s="285">
        <v>45435</v>
      </c>
      <c r="C22" s="280">
        <v>17145.18</v>
      </c>
      <c r="D22" s="283" t="s">
        <v>734</v>
      </c>
      <c r="E22" s="283" t="s">
        <v>684</v>
      </c>
      <c r="F22" s="283" t="s">
        <v>1843</v>
      </c>
      <c r="G22" s="284">
        <v>5402422661</v>
      </c>
      <c r="H22" s="279">
        <v>45433</v>
      </c>
      <c r="I22" s="279">
        <v>47241</v>
      </c>
      <c r="J22" s="278"/>
      <c r="K22" s="278"/>
      <c r="L22" s="278"/>
      <c r="M22" s="278"/>
    </row>
    <row r="23" spans="1:13" ht="67.5" x14ac:dyDescent="0.2">
      <c r="A23" s="278" t="s">
        <v>34</v>
      </c>
      <c r="B23" s="285" t="s">
        <v>1844</v>
      </c>
      <c r="C23" s="280">
        <v>39647.050000000003</v>
      </c>
      <c r="D23" s="283" t="s">
        <v>507</v>
      </c>
      <c r="E23" s="283" t="s">
        <v>685</v>
      </c>
      <c r="F23" s="283" t="s">
        <v>728</v>
      </c>
      <c r="G23" s="284">
        <v>2404001859</v>
      </c>
      <c r="H23" s="279">
        <v>45377</v>
      </c>
      <c r="I23" s="279">
        <v>47158</v>
      </c>
      <c r="J23" s="278"/>
      <c r="K23" s="278"/>
      <c r="L23" s="278"/>
      <c r="M23" s="278"/>
    </row>
    <row r="24" spans="1:13" ht="78" customHeight="1" x14ac:dyDescent="0.2">
      <c r="A24" s="278" t="s">
        <v>36</v>
      </c>
      <c r="B24" s="285">
        <v>45504</v>
      </c>
      <c r="C24" s="280">
        <v>40847.68</v>
      </c>
      <c r="D24" s="283" t="s">
        <v>700</v>
      </c>
      <c r="E24" s="283" t="s">
        <v>684</v>
      </c>
      <c r="F24" s="283" t="s">
        <v>706</v>
      </c>
      <c r="G24" s="284">
        <v>5402431782</v>
      </c>
      <c r="H24" s="279">
        <v>45484</v>
      </c>
      <c r="I24" s="279">
        <v>46265</v>
      </c>
      <c r="J24" s="278"/>
      <c r="K24" s="278"/>
      <c r="L24" s="278"/>
      <c r="M24" s="278"/>
    </row>
    <row r="25" spans="1:13" ht="33.75" customHeight="1" x14ac:dyDescent="0.2">
      <c r="A25" s="278" t="s">
        <v>43</v>
      </c>
      <c r="B25" s="285">
        <v>45506</v>
      </c>
      <c r="C25" s="280">
        <v>1525</v>
      </c>
      <c r="D25" s="283" t="s">
        <v>725</v>
      </c>
      <c r="E25" s="283" t="s">
        <v>684</v>
      </c>
      <c r="F25" s="283" t="s">
        <v>1845</v>
      </c>
      <c r="G25" s="284">
        <v>5402434279</v>
      </c>
      <c r="H25" s="279">
        <v>45498</v>
      </c>
      <c r="I25" s="279">
        <v>45688</v>
      </c>
      <c r="J25" s="278"/>
      <c r="K25" s="278"/>
      <c r="L25" s="278"/>
      <c r="M25" s="278"/>
    </row>
    <row r="26" spans="1:13" ht="37.5" customHeight="1" x14ac:dyDescent="0.2">
      <c r="A26" s="278" t="s">
        <v>46</v>
      </c>
      <c r="B26" s="285">
        <v>45512</v>
      </c>
      <c r="C26" s="280">
        <v>158282.14000000001</v>
      </c>
      <c r="D26" s="283" t="s">
        <v>701</v>
      </c>
      <c r="E26" s="283" t="s">
        <v>691</v>
      </c>
      <c r="F26" s="283" t="s">
        <v>1838</v>
      </c>
      <c r="G26" s="284">
        <v>2404004872</v>
      </c>
      <c r="H26" s="279">
        <v>45511</v>
      </c>
      <c r="I26" s="279">
        <v>46599</v>
      </c>
      <c r="J26" s="278"/>
      <c r="K26" s="278"/>
      <c r="L26" s="278"/>
      <c r="M26" s="278"/>
    </row>
    <row r="27" spans="1:13" ht="47.25" customHeight="1" x14ac:dyDescent="0.2">
      <c r="A27" s="278" t="s">
        <v>48</v>
      </c>
      <c r="B27" s="285">
        <v>45532</v>
      </c>
      <c r="C27" s="280"/>
      <c r="D27" s="283" t="s">
        <v>701</v>
      </c>
      <c r="E27" s="283" t="s">
        <v>691</v>
      </c>
      <c r="F27" s="283" t="s">
        <v>1846</v>
      </c>
      <c r="G27" s="284" t="s">
        <v>1847</v>
      </c>
      <c r="H27" s="279">
        <v>45531</v>
      </c>
      <c r="I27" s="279">
        <v>46737</v>
      </c>
      <c r="J27" s="278"/>
      <c r="K27" s="278"/>
      <c r="L27" s="278"/>
      <c r="M27" s="278"/>
    </row>
    <row r="28" spans="1:13" ht="36" customHeight="1" x14ac:dyDescent="0.2">
      <c r="A28" s="278" t="s">
        <v>76</v>
      </c>
      <c r="B28" s="285">
        <v>45582</v>
      </c>
      <c r="C28" s="280">
        <v>6433.69</v>
      </c>
      <c r="D28" s="283" t="s">
        <v>738</v>
      </c>
      <c r="E28" s="283" t="s">
        <v>691</v>
      </c>
      <c r="F28" s="283" t="s">
        <v>1850</v>
      </c>
      <c r="G28" s="284">
        <v>2404005467</v>
      </c>
      <c r="H28" s="279">
        <v>45558</v>
      </c>
      <c r="I28" s="279">
        <v>45657</v>
      </c>
      <c r="J28" s="278"/>
      <c r="K28" s="278"/>
      <c r="L28" s="278"/>
      <c r="M28" s="278"/>
    </row>
    <row r="29" spans="1:13" ht="46.5" customHeight="1" x14ac:dyDescent="0.2">
      <c r="A29" s="278" t="s">
        <v>78</v>
      </c>
      <c r="B29" s="285">
        <v>45588</v>
      </c>
      <c r="C29" s="280">
        <v>64871.18</v>
      </c>
      <c r="D29" s="283" t="s">
        <v>741</v>
      </c>
      <c r="E29" s="283" t="s">
        <v>1851</v>
      </c>
      <c r="F29" s="283" t="s">
        <v>742</v>
      </c>
      <c r="G29" s="284">
        <v>561486</v>
      </c>
      <c r="H29" s="279">
        <v>45588</v>
      </c>
      <c r="I29" s="279">
        <v>47398</v>
      </c>
      <c r="J29" s="278"/>
      <c r="K29" s="278"/>
      <c r="L29" s="278"/>
      <c r="M29" s="278"/>
    </row>
    <row r="30" spans="1:13" ht="34.5" customHeight="1" x14ac:dyDescent="0.2">
      <c r="A30" s="278" t="s">
        <v>80</v>
      </c>
      <c r="B30" s="285">
        <v>45603</v>
      </c>
      <c r="C30" s="280">
        <v>13732.66</v>
      </c>
      <c r="D30" s="283" t="s">
        <v>736</v>
      </c>
      <c r="E30" s="283" t="s">
        <v>1851</v>
      </c>
      <c r="F30" s="283" t="s">
        <v>1852</v>
      </c>
      <c r="G30" s="284">
        <v>561769</v>
      </c>
      <c r="H30" s="279">
        <v>45600</v>
      </c>
      <c r="I30" s="279">
        <v>47376</v>
      </c>
      <c r="J30" s="278"/>
      <c r="K30" s="278"/>
      <c r="L30" s="278"/>
      <c r="M30" s="278"/>
    </row>
    <row r="31" spans="1:13" ht="38.25" customHeight="1" x14ac:dyDescent="0.2">
      <c r="A31" s="278" t="s">
        <v>82</v>
      </c>
      <c r="B31" s="285">
        <v>45625</v>
      </c>
      <c r="C31" s="280">
        <v>55509.37</v>
      </c>
      <c r="D31" s="283" t="s">
        <v>574</v>
      </c>
      <c r="E31" s="283" t="s">
        <v>684</v>
      </c>
      <c r="F31" s="283" t="s">
        <v>1853</v>
      </c>
      <c r="G31" s="284">
        <v>5402454595</v>
      </c>
      <c r="H31" s="279">
        <v>45622</v>
      </c>
      <c r="I31" s="279">
        <v>47452</v>
      </c>
      <c r="J31" s="278"/>
      <c r="K31" s="278"/>
      <c r="L31" s="278"/>
      <c r="M31" s="278"/>
    </row>
    <row r="32" spans="1:13" ht="45.75" customHeight="1" x14ac:dyDescent="0.2">
      <c r="A32" s="278" t="s">
        <v>84</v>
      </c>
      <c r="B32" s="285">
        <v>45656</v>
      </c>
      <c r="C32" s="280">
        <v>13972.81</v>
      </c>
      <c r="D32" s="283" t="s">
        <v>563</v>
      </c>
      <c r="E32" s="283" t="s">
        <v>1848</v>
      </c>
      <c r="F32" s="283" t="s">
        <v>1849</v>
      </c>
      <c r="G32" s="284" t="s">
        <v>1854</v>
      </c>
      <c r="H32" s="279">
        <v>45653</v>
      </c>
      <c r="I32" s="279">
        <v>45716</v>
      </c>
      <c r="J32" s="278"/>
      <c r="K32" s="278"/>
      <c r="L32" s="278"/>
      <c r="M32" s="278"/>
    </row>
    <row r="33" spans="1:13" ht="36.75" customHeight="1" x14ac:dyDescent="0.2">
      <c r="A33" s="278" t="s">
        <v>86</v>
      </c>
      <c r="B33" s="285">
        <v>45621</v>
      </c>
      <c r="C33" s="280">
        <v>7798</v>
      </c>
      <c r="D33" s="283" t="s">
        <v>1812</v>
      </c>
      <c r="E33" s="283" t="s">
        <v>683</v>
      </c>
      <c r="F33" s="283" t="s">
        <v>1855</v>
      </c>
      <c r="G33" s="284">
        <v>4101170050</v>
      </c>
      <c r="H33" s="279">
        <v>45610</v>
      </c>
      <c r="I33" s="279">
        <v>46690</v>
      </c>
      <c r="J33" s="278"/>
      <c r="K33" s="278"/>
      <c r="L33" s="278"/>
      <c r="M33" s="278"/>
    </row>
    <row r="34" spans="1:13" ht="13.5" thickBot="1" x14ac:dyDescent="0.25"/>
    <row r="35" spans="1:13" ht="13.5" thickBot="1" x14ac:dyDescent="0.25">
      <c r="B35" s="286" t="s">
        <v>671</v>
      </c>
      <c r="C35" s="287">
        <f>SUM(C7:C33)</f>
        <v>691926.78913066571</v>
      </c>
    </row>
  </sheetData>
  <phoneticPr fontId="16" type="noConversion"/>
  <pageMargins left="0.25" right="0.25" top="0.75" bottom="0.75" header="0.3" footer="0.3"/>
  <pageSetup paperSize="9" scale="92" fitToHeight="0" orientation="landscape" r:id="rId1"/>
  <headerFooter alignWithMargins="0">
    <oddHeader>&amp;F</oddHeader>
    <oddFooter>Stranica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81707-9C15-41F1-B5A6-C7E6FF383787}">
  <dimension ref="A1"/>
  <sheetViews>
    <sheetView workbookViewId="0">
      <selection activeCell="P30" sqref="P30"/>
    </sheetView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4</vt:i4>
      </vt:variant>
    </vt:vector>
  </HeadingPairs>
  <TitlesOfParts>
    <vt:vector size="12" baseType="lpstr">
      <vt:lpstr>SPOROVI</vt:lpstr>
      <vt:lpstr> ZADUŽNICE - izdane</vt:lpstr>
      <vt:lpstr>ZADUŽNICE-primljene</vt:lpstr>
      <vt:lpstr>ZADUŽNICE primljene - Kleme</vt:lpstr>
      <vt:lpstr>MJENICE-izdane</vt:lpstr>
      <vt:lpstr>MJENICE-primljene</vt:lpstr>
      <vt:lpstr>Ugovori s garancijom</vt:lpstr>
      <vt:lpstr>List1</vt:lpstr>
      <vt:lpstr>' ZADUŽNICE - izdane'!Podrucje_ispisa</vt:lpstr>
      <vt:lpstr>'MJENICE-izdane'!Podrucje_ispisa</vt:lpstr>
      <vt:lpstr>'MJENICE-primljene'!Podrucje_ispisa</vt:lpstr>
      <vt:lpstr>'ZADUŽNICE-primljene'!Podrucje_ispisa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Bilić</dc:creator>
  <cp:lastModifiedBy>Angela Kuran</cp:lastModifiedBy>
  <cp:lastPrinted>2025-02-13T12:31:29Z</cp:lastPrinted>
  <dcterms:created xsi:type="dcterms:W3CDTF">2019-02-12T12:38:20Z</dcterms:created>
  <dcterms:modified xsi:type="dcterms:W3CDTF">2025-02-18T08:00:58Z</dcterms:modified>
</cp:coreProperties>
</file>